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T:\31-100 Prodin\VÝROBA\2021\027_Hlinsko II. etapa\6_DIGI\20231128 - PDPS - III.etapa\F. Soupis prací\VV SO 801\"/>
    </mc:Choice>
  </mc:AlternateContent>
  <xr:revisionPtr revIDLastSave="0" documentId="13_ncr:1_{6C309F8F-6235-412E-B833-FBFB84D6B88E}" xr6:coauthVersionLast="47" xr6:coauthVersionMax="47" xr10:uidLastSave="{00000000-0000-0000-0000-000000000000}"/>
  <bookViews>
    <workbookView xWindow="-120" yWindow="-120" windowWidth="29040" windowHeight="15840" xr2:uid="{E9A4ABB9-F97B-4894-82A4-B3449EDF4AA9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F25" i="1"/>
  <c r="A88" i="1"/>
  <c r="A87" i="1"/>
  <c r="A86" i="1"/>
  <c r="A85" i="1"/>
  <c r="A84" i="1"/>
  <c r="A83" i="1"/>
  <c r="A82" i="1"/>
  <c r="F19" i="1"/>
  <c r="F18" i="1"/>
  <c r="F17" i="1"/>
  <c r="F16" i="1"/>
  <c r="F15" i="1"/>
  <c r="F14" i="1"/>
  <c r="F13" i="1"/>
  <c r="F12" i="1"/>
  <c r="F11" i="1"/>
  <c r="F10" i="1"/>
  <c r="F9" i="1"/>
  <c r="G20" i="1" l="1"/>
  <c r="G82" i="1" s="1"/>
  <c r="G26" i="1"/>
  <c r="G83" i="1" s="1"/>
  <c r="D76" i="1" l="1"/>
  <c r="F76" i="1" s="1"/>
  <c r="F75" i="1"/>
  <c r="D73" i="1"/>
  <c r="F73" i="1" s="1"/>
  <c r="D72" i="1"/>
  <c r="F72" i="1" s="1"/>
  <c r="D71" i="1"/>
  <c r="D70" i="1"/>
  <c r="D74" i="1" l="1"/>
  <c r="F74" i="1" s="1"/>
  <c r="F71" i="1"/>
  <c r="F70" i="1"/>
  <c r="D54" i="1" l="1"/>
  <c r="D58" i="1"/>
  <c r="D77" i="1"/>
  <c r="F77" i="1" s="1"/>
  <c r="F69" i="1"/>
  <c r="G78" i="1" l="1"/>
  <c r="G88" i="1" s="1"/>
  <c r="F53" i="1" l="1"/>
  <c r="D59" i="1"/>
  <c r="F59" i="1" s="1"/>
  <c r="F64" i="1"/>
  <c r="D65" i="1"/>
  <c r="F54" i="1" s="1"/>
  <c r="F58" i="1" l="1"/>
  <c r="G66" i="1"/>
  <c r="G87" i="1" s="1"/>
  <c r="D49" i="1"/>
  <c r="D29" i="1" s="1"/>
  <c r="F48" i="1"/>
  <c r="F47" i="1"/>
  <c r="F46" i="1"/>
  <c r="D55" i="1" l="1"/>
  <c r="G50" i="1"/>
  <c r="G85" i="1" s="1"/>
  <c r="F29" i="1"/>
  <c r="D30" i="1"/>
  <c r="D60" i="1"/>
  <c r="F60" i="1" s="1"/>
  <c r="F57" i="1"/>
  <c r="F55" i="1" l="1"/>
  <c r="D56" i="1"/>
  <c r="F56" i="1" s="1"/>
  <c r="D32" i="1"/>
  <c r="F32" i="1" s="1"/>
  <c r="D39" i="1"/>
  <c r="D31" i="1"/>
  <c r="F30" i="1"/>
  <c r="G61" i="1" l="1"/>
  <c r="G86" i="1" s="1"/>
  <c r="F31" i="1"/>
  <c r="D33" i="1"/>
  <c r="D40" i="1"/>
  <c r="F40" i="1" s="1"/>
  <c r="F39" i="1"/>
  <c r="D37" i="1" l="1"/>
  <c r="F33" i="1"/>
  <c r="D34" i="1"/>
  <c r="F34" i="1" l="1"/>
  <c r="D35" i="1"/>
  <c r="D38" i="1"/>
  <c r="F38" i="1" s="1"/>
  <c r="F37" i="1"/>
  <c r="D36" i="1" l="1"/>
  <c r="F36" i="1" s="1"/>
  <c r="F35" i="1"/>
  <c r="G41" i="1" l="1"/>
  <c r="G84" i="1" s="1"/>
  <c r="G91" i="1" s="1"/>
</calcChain>
</file>

<file path=xl/sharedStrings.xml><?xml version="1.0" encoding="utf-8"?>
<sst xmlns="http://schemas.openxmlformats.org/spreadsheetml/2006/main" count="169" uniqueCount="114">
  <si>
    <t>Výsadba stromů - práce a pomocný materiál</t>
  </si>
  <si>
    <t>m.j.</t>
  </si>
  <si>
    <t>počet m.j.</t>
  </si>
  <si>
    <t>Kč/m.j.</t>
  </si>
  <si>
    <t>Kč celkem</t>
  </si>
  <si>
    <t>119 00-5151</t>
  </si>
  <si>
    <t>vytyčení výsadeb s rozmístěním rostlin soliterních</t>
  </si>
  <si>
    <t>ks</t>
  </si>
  <si>
    <t>183 10-1115</t>
  </si>
  <si>
    <t>hl. jamek bez výměny půdy objem přes 0,125 do 0,40 m3 , rov.n.sv.do 1:5</t>
  </si>
  <si>
    <t>kg</t>
  </si>
  <si>
    <t>184 10-2114</t>
  </si>
  <si>
    <t>výsadba dř.s balem, pr.balu do 50 cm, v rov.</t>
  </si>
  <si>
    <t>výchovný řez při výsadbě</t>
  </si>
  <si>
    <t>184 21-5133</t>
  </si>
  <si>
    <t>ukotvení dřeviny třemi  kůly, délka kůlů do 3m</t>
  </si>
  <si>
    <t>kůly ke stromům, příčníky, úvazky (3 ks/ strom)</t>
  </si>
  <si>
    <t>sada</t>
  </si>
  <si>
    <t>184 81-3161</t>
  </si>
  <si>
    <t>nátěrová hmota (v množství dle použitého prostředku)/strom</t>
  </si>
  <si>
    <t>184 91-1421</t>
  </si>
  <si>
    <t>mulčování,tl.vrstvy 10 cm, v rov. (1 m2/ks)</t>
  </si>
  <si>
    <t xml:space="preserve">borka mulč. drcená nebo kvalitní štěpka ( 0,1 m3/strom) </t>
  </si>
  <si>
    <t>m3</t>
  </si>
  <si>
    <t>185 80-4311</t>
  </si>
  <si>
    <t>zalití rostlin, plochy jednotlivě do 20 m2 (100 l/ks)</t>
  </si>
  <si>
    <t>dovoz vody pro zálivku a vodné</t>
  </si>
  <si>
    <t>mezisoučet</t>
  </si>
  <si>
    <t xml:space="preserve">Výsadba keřů </t>
  </si>
  <si>
    <t>184 81-3511</t>
  </si>
  <si>
    <t>chemické odplevelení před založením kultury postřikem naširoko ručně, v rovině</t>
  </si>
  <si>
    <t>m2</t>
  </si>
  <si>
    <t>herbicid (0,0006 l/m2)</t>
  </si>
  <si>
    <t>l</t>
  </si>
  <si>
    <t>komplet</t>
  </si>
  <si>
    <t>183 10-1113</t>
  </si>
  <si>
    <t>hloubení jamek bez výměny půdy, objem do 0,05 m3</t>
  </si>
  <si>
    <t>184 10-2111</t>
  </si>
  <si>
    <t>výsadba dřeviny s balem, pr.b. do 20 cm</t>
  </si>
  <si>
    <t>povýsadbový řez</t>
  </si>
  <si>
    <t>borka mulč. drcená nebo kvalitní štěpka ( 0,1 m/m2 záhonu)</t>
  </si>
  <si>
    <t>Rozpočet</t>
  </si>
  <si>
    <t>tuzemských dodavatelů, v cenách materiálu jsou zahrnuty náklady na pořízení, dopravu, popř. meziskladování</t>
  </si>
  <si>
    <t>Položky montáže dle katalogu Cenové soustavy ÚRS, CÚ 2023/II, ceny materiálu dle průměrných cen významných</t>
  </si>
  <si>
    <t>mulčování,tl.vrstvy 10 cm v rovině</t>
  </si>
  <si>
    <t>181 11-1111</t>
  </si>
  <si>
    <t>plošná úprava terénu, vyrovnání nerovností+-100 mm</t>
  </si>
  <si>
    <t xml:space="preserve">Založení trávníku </t>
  </si>
  <si>
    <t>travní osivo - směs parková (30 g/m2)</t>
  </si>
  <si>
    <t>185 80-4312</t>
  </si>
  <si>
    <t>zalití rostlin, plochy jednotlivě přes 20 m2 (50 l/m2)</t>
  </si>
  <si>
    <t>jabloň</t>
  </si>
  <si>
    <t>švestka</t>
  </si>
  <si>
    <t>višeň</t>
  </si>
  <si>
    <t>zřízení ochranného nátěru kmene stromu do výšky min. 1 m, obvodu kmene do 180 mm  (ochrana proti poškození teplotními vlivy)</t>
  </si>
  <si>
    <t>Carpinus betulus (habr obecný) 100-125</t>
  </si>
  <si>
    <t>119 00-5121</t>
  </si>
  <si>
    <t>vytyčení výsadeb v záhonu pl do 100 m2, ve sponu</t>
  </si>
  <si>
    <t>183 40-3113</t>
  </si>
  <si>
    <t>obdělání půdy rotavátorováním v rovině 2x</t>
  </si>
  <si>
    <t>183 40-3131</t>
  </si>
  <si>
    <t xml:space="preserve">ruční dorytí okrajů cca 20% plochy </t>
  </si>
  <si>
    <t>183 40-3153</t>
  </si>
  <si>
    <t>obdělání půdy hrabáním v rov. 2x</t>
  </si>
  <si>
    <t>odstranění vyhrabaného odpadu a nekvalitní zeminy vč. odvozu a uložení</t>
  </si>
  <si>
    <t>181 41-1131</t>
  </si>
  <si>
    <t>založení trávníku parkového výsevem na půdě předem připravené vč. 1. seče po založení</t>
  </si>
  <si>
    <t>Kácení stromů, odstranění pařezů</t>
  </si>
  <si>
    <t>112 15-1111</t>
  </si>
  <si>
    <t>Směrové kácení stromů s rozřezáním a odvětvením D kmene přes 100 do 200 mm</t>
  </si>
  <si>
    <t>112 15-1112</t>
  </si>
  <si>
    <t>Směrové kácení stromů s rozřezáním a odvětvením D kmene přes 200 do 300 mm</t>
  </si>
  <si>
    <t>112 15-1113</t>
  </si>
  <si>
    <t>Směrové kácení stromů s rozřezáním a odvětvením D kmene přes 300 do 400 mm</t>
  </si>
  <si>
    <t>112 25-1101</t>
  </si>
  <si>
    <t>Odstranění pařezů D přes 100 do 300 mm</t>
  </si>
  <si>
    <t>112 25-1102</t>
  </si>
  <si>
    <t>Odstranění pařezů D přes 300 do 500 mm</t>
  </si>
  <si>
    <t>112 25-1103</t>
  </si>
  <si>
    <t>Odstranění pařezů D přes 500 do 700 mm</t>
  </si>
  <si>
    <t>R-položka č.1</t>
  </si>
  <si>
    <t>R-položka č.2</t>
  </si>
  <si>
    <t>Ochrana dřevin při stavební činnosti</t>
  </si>
  <si>
    <t>R-položka č.8</t>
  </si>
  <si>
    <t>R-položka č.9</t>
  </si>
  <si>
    <t>ztížení výkopových prací v důsledku ochrany kořenů, ošetření kořenů v místech výkopu</t>
  </si>
  <si>
    <t>(rozsah prací  nutno upřesnit před zahájením stavby na místě)</t>
  </si>
  <si>
    <t>Rekapitulace</t>
  </si>
  <si>
    <t>Výsadbový materiál - keře</t>
  </si>
  <si>
    <t>ovocné stromy se ZB, obvod kmene 12-14, pěstitelský tvar polokmen (výška nasazení koruny v rozmezí 1,3-1,7 m)</t>
  </si>
  <si>
    <t>odrůdy nutno konzultovat s majitelkou zahrady</t>
  </si>
  <si>
    <t>Výsadbový materiál - stromy</t>
  </si>
  <si>
    <t>celkem bez DPH</t>
  </si>
  <si>
    <t>odvoz a uložení zbytků po odstranění pařezů na skládku, skládkovné</t>
  </si>
  <si>
    <t>štěpkování větví po kácených dřevinách s odvozem štěpky a s jejím uložením na deponii ve vzdál. do 5 km</t>
  </si>
  <si>
    <t xml:space="preserve">ochrana nadzemní části stromů v blízkosti stavby (bednění kmenů, ochrana spodních větví před poškozením) </t>
  </si>
  <si>
    <t>R-položka č.3</t>
  </si>
  <si>
    <t>R-položka č.4</t>
  </si>
  <si>
    <t>R-položka č.5</t>
  </si>
  <si>
    <t>specifikace 1</t>
  </si>
  <si>
    <t>specifikace 2</t>
  </si>
  <si>
    <t>specifikace 3</t>
  </si>
  <si>
    <t>R-položka č.6</t>
  </si>
  <si>
    <t>R-položka č.7</t>
  </si>
  <si>
    <t>specifikace 4</t>
  </si>
  <si>
    <t>specifikace 5</t>
  </si>
  <si>
    <t>specifikace 6</t>
  </si>
  <si>
    <t>112 15-1314</t>
  </si>
  <si>
    <t>112 15-1315</t>
  </si>
  <si>
    <t>112 15-1316</t>
  </si>
  <si>
    <t>Pokácení stromu postupné bez spouštění částí kmene a koruny, s rozřezáním a odvětvením, D kmene přes 400 do 500 mm</t>
  </si>
  <si>
    <t>Pokácení stromu postupné bez spouštění částí kmene a koruny, s rozřezáním a odvětvením, D kmene přes 500 do 600 mm</t>
  </si>
  <si>
    <t>Pokácení stromu postupné bez spouštění částí kmene a koruny, s rozřezáním a odvětvením,D kmene přes 600 do 700 mm</t>
  </si>
  <si>
    <t>Rekonstrukce silnice II/343 Hlinsko, II.etapa km 24,600 - 25,054, SO 801 - KÁCENÍ A NÁHRADNÍ VÝSADBA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</si>
</sst>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4"/>
      <name val="Arial Narrow"/>
      <family val="2"/>
      <charset val="238"/>
    </font>
    <font>
      <sz val="8"/>
      <name val="Arial Narrow"/>
      <family val="2"/>
      <charset val="238"/>
    </font>
    <font>
      <i/>
      <sz val="9"/>
      <name val="Arial Narrow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12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1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right" vertical="center"/>
    </xf>
    <xf numFmtId="4" fontId="5" fillId="0" borderId="3" xfId="0" applyNumberFormat="1" applyFont="1" applyBorder="1" applyAlignment="1">
      <alignment horizontal="right" vertical="center"/>
    </xf>
    <xf numFmtId="4" fontId="5" fillId="0" borderId="3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1" fontId="7" fillId="0" borderId="6" xfId="0" applyNumberFormat="1" applyFont="1" applyBorder="1" applyAlignment="1">
      <alignment vertical="center"/>
    </xf>
    <xf numFmtId="4" fontId="7" fillId="0" borderId="6" xfId="0" applyNumberFormat="1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7" fillId="0" borderId="6" xfId="0" applyFont="1" applyBorder="1" applyAlignment="1">
      <alignment vertical="center" wrapText="1"/>
    </xf>
    <xf numFmtId="164" fontId="7" fillId="0" borderId="6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1" fontId="7" fillId="0" borderId="8" xfId="0" applyNumberFormat="1" applyFont="1" applyBorder="1" applyAlignment="1">
      <alignment vertical="center"/>
    </xf>
    <xf numFmtId="1" fontId="7" fillId="0" borderId="9" xfId="0" applyNumberFormat="1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1" fontId="7" fillId="0" borderId="11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1" fontId="7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4" fontId="6" fillId="0" borderId="14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/>
    <xf numFmtId="4" fontId="6" fillId="0" borderId="17" xfId="0" applyNumberFormat="1" applyFont="1" applyBorder="1" applyAlignment="1">
      <alignment vertical="center"/>
    </xf>
    <xf numFmtId="0" fontId="7" fillId="0" borderId="6" xfId="0" applyFont="1" applyBorder="1"/>
    <xf numFmtId="0" fontId="7" fillId="0" borderId="6" xfId="0" applyFont="1" applyBorder="1" applyAlignment="1">
      <alignment horizontal="center"/>
    </xf>
    <xf numFmtId="2" fontId="7" fillId="0" borderId="6" xfId="0" applyNumberFormat="1" applyFont="1" applyBorder="1"/>
    <xf numFmtId="4" fontId="7" fillId="0" borderId="6" xfId="0" applyNumberFormat="1" applyFont="1" applyBorder="1"/>
    <xf numFmtId="0" fontId="6" fillId="0" borderId="7" xfId="0" applyFont="1" applyBorder="1"/>
    <xf numFmtId="0" fontId="7" fillId="0" borderId="0" xfId="0" applyFont="1"/>
    <xf numFmtId="0" fontId="7" fillId="0" borderId="5" xfId="0" applyFont="1" applyBorder="1"/>
    <xf numFmtId="4" fontId="7" fillId="0" borderId="18" xfId="0" applyNumberFormat="1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1" fontId="7" fillId="0" borderId="18" xfId="0" applyNumberFormat="1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7" fillId="0" borderId="18" xfId="0" applyFont="1" applyBorder="1" applyAlignment="1">
      <alignment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20" xfId="0" applyFont="1" applyBorder="1"/>
    <xf numFmtId="0" fontId="7" fillId="0" borderId="8" xfId="0" applyFont="1" applyBorder="1"/>
    <xf numFmtId="0" fontId="7" fillId="0" borderId="8" xfId="0" applyFont="1" applyBorder="1" applyAlignment="1">
      <alignment horizontal="center"/>
    </xf>
    <xf numFmtId="1" fontId="7" fillId="0" borderId="8" xfId="0" applyNumberFormat="1" applyFont="1" applyBorder="1"/>
    <xf numFmtId="4" fontId="7" fillId="0" borderId="8" xfId="0" applyNumberFormat="1" applyFont="1" applyBorder="1"/>
    <xf numFmtId="4" fontId="6" fillId="0" borderId="21" xfId="0" applyNumberFormat="1" applyFont="1" applyBorder="1"/>
    <xf numFmtId="0" fontId="8" fillId="0" borderId="0" xfId="0" applyFont="1"/>
    <xf numFmtId="0" fontId="6" fillId="0" borderId="22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right" vertical="center"/>
    </xf>
    <xf numFmtId="4" fontId="5" fillId="0" borderId="9" xfId="0" applyNumberFormat="1" applyFont="1" applyBorder="1" applyAlignment="1">
      <alignment horizontal="right" vertical="center"/>
    </xf>
    <xf numFmtId="4" fontId="5" fillId="0" borderId="9" xfId="0" applyNumberFormat="1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20" xfId="0" applyFont="1" applyBorder="1" applyAlignment="1">
      <alignment vertical="center"/>
    </xf>
    <xf numFmtId="164" fontId="7" fillId="0" borderId="8" xfId="0" applyNumberFormat="1" applyFont="1" applyBorder="1" applyAlignment="1">
      <alignment vertical="center"/>
    </xf>
    <xf numFmtId="4" fontId="7" fillId="0" borderId="8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4" fontId="7" fillId="0" borderId="16" xfId="0" applyNumberFormat="1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4" fontId="7" fillId="0" borderId="12" xfId="0" applyNumberFormat="1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1" fontId="6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2" fillId="0" borderId="10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AE365-F000-4898-AB20-D20EF008CB50}">
  <dimension ref="A1:IW203"/>
  <sheetViews>
    <sheetView tabSelected="1" topLeftCell="A40" workbookViewId="0">
      <selection activeCell="I9" sqref="I9"/>
    </sheetView>
  </sheetViews>
  <sheetFormatPr defaultRowHeight="12.75" x14ac:dyDescent="0.25"/>
  <cols>
    <col min="1" max="1" width="11.7109375" style="6" customWidth="1"/>
    <col min="2" max="2" width="38.7109375" style="6" customWidth="1"/>
    <col min="3" max="3" width="5.42578125" style="51" bestFit="1" customWidth="1"/>
    <col min="4" max="4" width="7.28515625" style="52" customWidth="1"/>
    <col min="5" max="5" width="7.85546875" style="53" customWidth="1"/>
    <col min="6" max="6" width="7.5703125" style="53" bestFit="1" customWidth="1"/>
    <col min="7" max="7" width="8.7109375" style="54" bestFit="1" customWidth="1"/>
    <col min="8" max="256" width="9.140625" style="6"/>
    <col min="257" max="257" width="11.7109375" style="6" customWidth="1"/>
    <col min="258" max="258" width="44.28515625" style="6" bestFit="1" customWidth="1"/>
    <col min="259" max="259" width="5.42578125" style="6" bestFit="1" customWidth="1"/>
    <col min="260" max="260" width="7.28515625" style="6" customWidth="1"/>
    <col min="261" max="261" width="7.85546875" style="6" customWidth="1"/>
    <col min="262" max="262" width="7.5703125" style="6" bestFit="1" customWidth="1"/>
    <col min="263" max="263" width="7.7109375" style="6" customWidth="1"/>
    <col min="264" max="512" width="9.140625" style="6"/>
    <col min="513" max="513" width="11.7109375" style="6" customWidth="1"/>
    <col min="514" max="514" width="44.28515625" style="6" bestFit="1" customWidth="1"/>
    <col min="515" max="515" width="5.42578125" style="6" bestFit="1" customWidth="1"/>
    <col min="516" max="516" width="7.28515625" style="6" customWidth="1"/>
    <col min="517" max="517" width="7.85546875" style="6" customWidth="1"/>
    <col min="518" max="518" width="7.5703125" style="6" bestFit="1" customWidth="1"/>
    <col min="519" max="519" width="7.7109375" style="6" customWidth="1"/>
    <col min="520" max="768" width="9.140625" style="6"/>
    <col min="769" max="769" width="11.7109375" style="6" customWidth="1"/>
    <col min="770" max="770" width="44.28515625" style="6" bestFit="1" customWidth="1"/>
    <col min="771" max="771" width="5.42578125" style="6" bestFit="1" customWidth="1"/>
    <col min="772" max="772" width="7.28515625" style="6" customWidth="1"/>
    <col min="773" max="773" width="7.85546875" style="6" customWidth="1"/>
    <col min="774" max="774" width="7.5703125" style="6" bestFit="1" customWidth="1"/>
    <col min="775" max="775" width="7.7109375" style="6" customWidth="1"/>
    <col min="776" max="1024" width="9.140625" style="6"/>
    <col min="1025" max="1025" width="11.7109375" style="6" customWidth="1"/>
    <col min="1026" max="1026" width="44.28515625" style="6" bestFit="1" customWidth="1"/>
    <col min="1027" max="1027" width="5.42578125" style="6" bestFit="1" customWidth="1"/>
    <col min="1028" max="1028" width="7.28515625" style="6" customWidth="1"/>
    <col min="1029" max="1029" width="7.85546875" style="6" customWidth="1"/>
    <col min="1030" max="1030" width="7.5703125" style="6" bestFit="1" customWidth="1"/>
    <col min="1031" max="1031" width="7.7109375" style="6" customWidth="1"/>
    <col min="1032" max="1280" width="9.140625" style="6"/>
    <col min="1281" max="1281" width="11.7109375" style="6" customWidth="1"/>
    <col min="1282" max="1282" width="44.28515625" style="6" bestFit="1" customWidth="1"/>
    <col min="1283" max="1283" width="5.42578125" style="6" bestFit="1" customWidth="1"/>
    <col min="1284" max="1284" width="7.28515625" style="6" customWidth="1"/>
    <col min="1285" max="1285" width="7.85546875" style="6" customWidth="1"/>
    <col min="1286" max="1286" width="7.5703125" style="6" bestFit="1" customWidth="1"/>
    <col min="1287" max="1287" width="7.7109375" style="6" customWidth="1"/>
    <col min="1288" max="1536" width="9.140625" style="6"/>
    <col min="1537" max="1537" width="11.7109375" style="6" customWidth="1"/>
    <col min="1538" max="1538" width="44.28515625" style="6" bestFit="1" customWidth="1"/>
    <col min="1539" max="1539" width="5.42578125" style="6" bestFit="1" customWidth="1"/>
    <col min="1540" max="1540" width="7.28515625" style="6" customWidth="1"/>
    <col min="1541" max="1541" width="7.85546875" style="6" customWidth="1"/>
    <col min="1542" max="1542" width="7.5703125" style="6" bestFit="1" customWidth="1"/>
    <col min="1543" max="1543" width="7.7109375" style="6" customWidth="1"/>
    <col min="1544" max="1792" width="9.140625" style="6"/>
    <col min="1793" max="1793" width="11.7109375" style="6" customWidth="1"/>
    <col min="1794" max="1794" width="44.28515625" style="6" bestFit="1" customWidth="1"/>
    <col min="1795" max="1795" width="5.42578125" style="6" bestFit="1" customWidth="1"/>
    <col min="1796" max="1796" width="7.28515625" style="6" customWidth="1"/>
    <col min="1797" max="1797" width="7.85546875" style="6" customWidth="1"/>
    <col min="1798" max="1798" width="7.5703125" style="6" bestFit="1" customWidth="1"/>
    <col min="1799" max="1799" width="7.7109375" style="6" customWidth="1"/>
    <col min="1800" max="2048" width="9.140625" style="6"/>
    <col min="2049" max="2049" width="11.7109375" style="6" customWidth="1"/>
    <col min="2050" max="2050" width="44.28515625" style="6" bestFit="1" customWidth="1"/>
    <col min="2051" max="2051" width="5.42578125" style="6" bestFit="1" customWidth="1"/>
    <col min="2052" max="2052" width="7.28515625" style="6" customWidth="1"/>
    <col min="2053" max="2053" width="7.85546875" style="6" customWidth="1"/>
    <col min="2054" max="2054" width="7.5703125" style="6" bestFit="1" customWidth="1"/>
    <col min="2055" max="2055" width="7.7109375" style="6" customWidth="1"/>
    <col min="2056" max="2304" width="9.140625" style="6"/>
    <col min="2305" max="2305" width="11.7109375" style="6" customWidth="1"/>
    <col min="2306" max="2306" width="44.28515625" style="6" bestFit="1" customWidth="1"/>
    <col min="2307" max="2307" width="5.42578125" style="6" bestFit="1" customWidth="1"/>
    <col min="2308" max="2308" width="7.28515625" style="6" customWidth="1"/>
    <col min="2309" max="2309" width="7.85546875" style="6" customWidth="1"/>
    <col min="2310" max="2310" width="7.5703125" style="6" bestFit="1" customWidth="1"/>
    <col min="2311" max="2311" width="7.7109375" style="6" customWidth="1"/>
    <col min="2312" max="2560" width="9.140625" style="6"/>
    <col min="2561" max="2561" width="11.7109375" style="6" customWidth="1"/>
    <col min="2562" max="2562" width="44.28515625" style="6" bestFit="1" customWidth="1"/>
    <col min="2563" max="2563" width="5.42578125" style="6" bestFit="1" customWidth="1"/>
    <col min="2564" max="2564" width="7.28515625" style="6" customWidth="1"/>
    <col min="2565" max="2565" width="7.85546875" style="6" customWidth="1"/>
    <col min="2566" max="2566" width="7.5703125" style="6" bestFit="1" customWidth="1"/>
    <col min="2567" max="2567" width="7.7109375" style="6" customWidth="1"/>
    <col min="2568" max="2816" width="9.140625" style="6"/>
    <col min="2817" max="2817" width="11.7109375" style="6" customWidth="1"/>
    <col min="2818" max="2818" width="44.28515625" style="6" bestFit="1" customWidth="1"/>
    <col min="2819" max="2819" width="5.42578125" style="6" bestFit="1" customWidth="1"/>
    <col min="2820" max="2820" width="7.28515625" style="6" customWidth="1"/>
    <col min="2821" max="2821" width="7.85546875" style="6" customWidth="1"/>
    <col min="2822" max="2822" width="7.5703125" style="6" bestFit="1" customWidth="1"/>
    <col min="2823" max="2823" width="7.7109375" style="6" customWidth="1"/>
    <col min="2824" max="3072" width="9.140625" style="6"/>
    <col min="3073" max="3073" width="11.7109375" style="6" customWidth="1"/>
    <col min="3074" max="3074" width="44.28515625" style="6" bestFit="1" customWidth="1"/>
    <col min="3075" max="3075" width="5.42578125" style="6" bestFit="1" customWidth="1"/>
    <col min="3076" max="3076" width="7.28515625" style="6" customWidth="1"/>
    <col min="3077" max="3077" width="7.85546875" style="6" customWidth="1"/>
    <col min="3078" max="3078" width="7.5703125" style="6" bestFit="1" customWidth="1"/>
    <col min="3079" max="3079" width="7.7109375" style="6" customWidth="1"/>
    <col min="3080" max="3328" width="9.140625" style="6"/>
    <col min="3329" max="3329" width="11.7109375" style="6" customWidth="1"/>
    <col min="3330" max="3330" width="44.28515625" style="6" bestFit="1" customWidth="1"/>
    <col min="3331" max="3331" width="5.42578125" style="6" bestFit="1" customWidth="1"/>
    <col min="3332" max="3332" width="7.28515625" style="6" customWidth="1"/>
    <col min="3333" max="3333" width="7.85546875" style="6" customWidth="1"/>
    <col min="3334" max="3334" width="7.5703125" style="6" bestFit="1" customWidth="1"/>
    <col min="3335" max="3335" width="7.7109375" style="6" customWidth="1"/>
    <col min="3336" max="3584" width="9.140625" style="6"/>
    <col min="3585" max="3585" width="11.7109375" style="6" customWidth="1"/>
    <col min="3586" max="3586" width="44.28515625" style="6" bestFit="1" customWidth="1"/>
    <col min="3587" max="3587" width="5.42578125" style="6" bestFit="1" customWidth="1"/>
    <col min="3588" max="3588" width="7.28515625" style="6" customWidth="1"/>
    <col min="3589" max="3589" width="7.85546875" style="6" customWidth="1"/>
    <col min="3590" max="3590" width="7.5703125" style="6" bestFit="1" customWidth="1"/>
    <col min="3591" max="3591" width="7.7109375" style="6" customWidth="1"/>
    <col min="3592" max="3840" width="9.140625" style="6"/>
    <col min="3841" max="3841" width="11.7109375" style="6" customWidth="1"/>
    <col min="3842" max="3842" width="44.28515625" style="6" bestFit="1" customWidth="1"/>
    <col min="3843" max="3843" width="5.42578125" style="6" bestFit="1" customWidth="1"/>
    <col min="3844" max="3844" width="7.28515625" style="6" customWidth="1"/>
    <col min="3845" max="3845" width="7.85546875" style="6" customWidth="1"/>
    <col min="3846" max="3846" width="7.5703125" style="6" bestFit="1" customWidth="1"/>
    <col min="3847" max="3847" width="7.7109375" style="6" customWidth="1"/>
    <col min="3848" max="4096" width="9.140625" style="6"/>
    <col min="4097" max="4097" width="11.7109375" style="6" customWidth="1"/>
    <col min="4098" max="4098" width="44.28515625" style="6" bestFit="1" customWidth="1"/>
    <col min="4099" max="4099" width="5.42578125" style="6" bestFit="1" customWidth="1"/>
    <col min="4100" max="4100" width="7.28515625" style="6" customWidth="1"/>
    <col min="4101" max="4101" width="7.85546875" style="6" customWidth="1"/>
    <col min="4102" max="4102" width="7.5703125" style="6" bestFit="1" customWidth="1"/>
    <col min="4103" max="4103" width="7.7109375" style="6" customWidth="1"/>
    <col min="4104" max="4352" width="9.140625" style="6"/>
    <col min="4353" max="4353" width="11.7109375" style="6" customWidth="1"/>
    <col min="4354" max="4354" width="44.28515625" style="6" bestFit="1" customWidth="1"/>
    <col min="4355" max="4355" width="5.42578125" style="6" bestFit="1" customWidth="1"/>
    <col min="4356" max="4356" width="7.28515625" style="6" customWidth="1"/>
    <col min="4357" max="4357" width="7.85546875" style="6" customWidth="1"/>
    <col min="4358" max="4358" width="7.5703125" style="6" bestFit="1" customWidth="1"/>
    <col min="4359" max="4359" width="7.7109375" style="6" customWidth="1"/>
    <col min="4360" max="4608" width="9.140625" style="6"/>
    <col min="4609" max="4609" width="11.7109375" style="6" customWidth="1"/>
    <col min="4610" max="4610" width="44.28515625" style="6" bestFit="1" customWidth="1"/>
    <col min="4611" max="4611" width="5.42578125" style="6" bestFit="1" customWidth="1"/>
    <col min="4612" max="4612" width="7.28515625" style="6" customWidth="1"/>
    <col min="4613" max="4613" width="7.85546875" style="6" customWidth="1"/>
    <col min="4614" max="4614" width="7.5703125" style="6" bestFit="1" customWidth="1"/>
    <col min="4615" max="4615" width="7.7109375" style="6" customWidth="1"/>
    <col min="4616" max="4864" width="9.140625" style="6"/>
    <col min="4865" max="4865" width="11.7109375" style="6" customWidth="1"/>
    <col min="4866" max="4866" width="44.28515625" style="6" bestFit="1" customWidth="1"/>
    <col min="4867" max="4867" width="5.42578125" style="6" bestFit="1" customWidth="1"/>
    <col min="4868" max="4868" width="7.28515625" style="6" customWidth="1"/>
    <col min="4869" max="4869" width="7.85546875" style="6" customWidth="1"/>
    <col min="4870" max="4870" width="7.5703125" style="6" bestFit="1" customWidth="1"/>
    <col min="4871" max="4871" width="7.7109375" style="6" customWidth="1"/>
    <col min="4872" max="5120" width="9.140625" style="6"/>
    <col min="5121" max="5121" width="11.7109375" style="6" customWidth="1"/>
    <col min="5122" max="5122" width="44.28515625" style="6" bestFit="1" customWidth="1"/>
    <col min="5123" max="5123" width="5.42578125" style="6" bestFit="1" customWidth="1"/>
    <col min="5124" max="5124" width="7.28515625" style="6" customWidth="1"/>
    <col min="5125" max="5125" width="7.85546875" style="6" customWidth="1"/>
    <col min="5126" max="5126" width="7.5703125" style="6" bestFit="1" customWidth="1"/>
    <col min="5127" max="5127" width="7.7109375" style="6" customWidth="1"/>
    <col min="5128" max="5376" width="9.140625" style="6"/>
    <col min="5377" max="5377" width="11.7109375" style="6" customWidth="1"/>
    <col min="5378" max="5378" width="44.28515625" style="6" bestFit="1" customWidth="1"/>
    <col min="5379" max="5379" width="5.42578125" style="6" bestFit="1" customWidth="1"/>
    <col min="5380" max="5380" width="7.28515625" style="6" customWidth="1"/>
    <col min="5381" max="5381" width="7.85546875" style="6" customWidth="1"/>
    <col min="5382" max="5382" width="7.5703125" style="6" bestFit="1" customWidth="1"/>
    <col min="5383" max="5383" width="7.7109375" style="6" customWidth="1"/>
    <col min="5384" max="5632" width="9.140625" style="6"/>
    <col min="5633" max="5633" width="11.7109375" style="6" customWidth="1"/>
    <col min="5634" max="5634" width="44.28515625" style="6" bestFit="1" customWidth="1"/>
    <col min="5635" max="5635" width="5.42578125" style="6" bestFit="1" customWidth="1"/>
    <col min="5636" max="5636" width="7.28515625" style="6" customWidth="1"/>
    <col min="5637" max="5637" width="7.85546875" style="6" customWidth="1"/>
    <col min="5638" max="5638" width="7.5703125" style="6" bestFit="1" customWidth="1"/>
    <col min="5639" max="5639" width="7.7109375" style="6" customWidth="1"/>
    <col min="5640" max="5888" width="9.140625" style="6"/>
    <col min="5889" max="5889" width="11.7109375" style="6" customWidth="1"/>
    <col min="5890" max="5890" width="44.28515625" style="6" bestFit="1" customWidth="1"/>
    <col min="5891" max="5891" width="5.42578125" style="6" bestFit="1" customWidth="1"/>
    <col min="5892" max="5892" width="7.28515625" style="6" customWidth="1"/>
    <col min="5893" max="5893" width="7.85546875" style="6" customWidth="1"/>
    <col min="5894" max="5894" width="7.5703125" style="6" bestFit="1" customWidth="1"/>
    <col min="5895" max="5895" width="7.7109375" style="6" customWidth="1"/>
    <col min="5896" max="6144" width="9.140625" style="6"/>
    <col min="6145" max="6145" width="11.7109375" style="6" customWidth="1"/>
    <col min="6146" max="6146" width="44.28515625" style="6" bestFit="1" customWidth="1"/>
    <col min="6147" max="6147" width="5.42578125" style="6" bestFit="1" customWidth="1"/>
    <col min="6148" max="6148" width="7.28515625" style="6" customWidth="1"/>
    <col min="6149" max="6149" width="7.85546875" style="6" customWidth="1"/>
    <col min="6150" max="6150" width="7.5703125" style="6" bestFit="1" customWidth="1"/>
    <col min="6151" max="6151" width="7.7109375" style="6" customWidth="1"/>
    <col min="6152" max="6400" width="9.140625" style="6"/>
    <col min="6401" max="6401" width="11.7109375" style="6" customWidth="1"/>
    <col min="6402" max="6402" width="44.28515625" style="6" bestFit="1" customWidth="1"/>
    <col min="6403" max="6403" width="5.42578125" style="6" bestFit="1" customWidth="1"/>
    <col min="6404" max="6404" width="7.28515625" style="6" customWidth="1"/>
    <col min="6405" max="6405" width="7.85546875" style="6" customWidth="1"/>
    <col min="6406" max="6406" width="7.5703125" style="6" bestFit="1" customWidth="1"/>
    <col min="6407" max="6407" width="7.7109375" style="6" customWidth="1"/>
    <col min="6408" max="6656" width="9.140625" style="6"/>
    <col min="6657" max="6657" width="11.7109375" style="6" customWidth="1"/>
    <col min="6658" max="6658" width="44.28515625" style="6" bestFit="1" customWidth="1"/>
    <col min="6659" max="6659" width="5.42578125" style="6" bestFit="1" customWidth="1"/>
    <col min="6660" max="6660" width="7.28515625" style="6" customWidth="1"/>
    <col min="6661" max="6661" width="7.85546875" style="6" customWidth="1"/>
    <col min="6662" max="6662" width="7.5703125" style="6" bestFit="1" customWidth="1"/>
    <col min="6663" max="6663" width="7.7109375" style="6" customWidth="1"/>
    <col min="6664" max="6912" width="9.140625" style="6"/>
    <col min="6913" max="6913" width="11.7109375" style="6" customWidth="1"/>
    <col min="6914" max="6914" width="44.28515625" style="6" bestFit="1" customWidth="1"/>
    <col min="6915" max="6915" width="5.42578125" style="6" bestFit="1" customWidth="1"/>
    <col min="6916" max="6916" width="7.28515625" style="6" customWidth="1"/>
    <col min="6917" max="6917" width="7.85546875" style="6" customWidth="1"/>
    <col min="6918" max="6918" width="7.5703125" style="6" bestFit="1" customWidth="1"/>
    <col min="6919" max="6919" width="7.7109375" style="6" customWidth="1"/>
    <col min="6920" max="7168" width="9.140625" style="6"/>
    <col min="7169" max="7169" width="11.7109375" style="6" customWidth="1"/>
    <col min="7170" max="7170" width="44.28515625" style="6" bestFit="1" customWidth="1"/>
    <col min="7171" max="7171" width="5.42578125" style="6" bestFit="1" customWidth="1"/>
    <col min="7172" max="7172" width="7.28515625" style="6" customWidth="1"/>
    <col min="7173" max="7173" width="7.85546875" style="6" customWidth="1"/>
    <col min="7174" max="7174" width="7.5703125" style="6" bestFit="1" customWidth="1"/>
    <col min="7175" max="7175" width="7.7109375" style="6" customWidth="1"/>
    <col min="7176" max="7424" width="9.140625" style="6"/>
    <col min="7425" max="7425" width="11.7109375" style="6" customWidth="1"/>
    <col min="7426" max="7426" width="44.28515625" style="6" bestFit="1" customWidth="1"/>
    <col min="7427" max="7427" width="5.42578125" style="6" bestFit="1" customWidth="1"/>
    <col min="7428" max="7428" width="7.28515625" style="6" customWidth="1"/>
    <col min="7429" max="7429" width="7.85546875" style="6" customWidth="1"/>
    <col min="7430" max="7430" width="7.5703125" style="6" bestFit="1" customWidth="1"/>
    <col min="7431" max="7431" width="7.7109375" style="6" customWidth="1"/>
    <col min="7432" max="7680" width="9.140625" style="6"/>
    <col min="7681" max="7681" width="11.7109375" style="6" customWidth="1"/>
    <col min="7682" max="7682" width="44.28515625" style="6" bestFit="1" customWidth="1"/>
    <col min="7683" max="7683" width="5.42578125" style="6" bestFit="1" customWidth="1"/>
    <col min="7684" max="7684" width="7.28515625" style="6" customWidth="1"/>
    <col min="7685" max="7685" width="7.85546875" style="6" customWidth="1"/>
    <col min="7686" max="7686" width="7.5703125" style="6" bestFit="1" customWidth="1"/>
    <col min="7687" max="7687" width="7.7109375" style="6" customWidth="1"/>
    <col min="7688" max="7936" width="9.140625" style="6"/>
    <col min="7937" max="7937" width="11.7109375" style="6" customWidth="1"/>
    <col min="7938" max="7938" width="44.28515625" style="6" bestFit="1" customWidth="1"/>
    <col min="7939" max="7939" width="5.42578125" style="6" bestFit="1" customWidth="1"/>
    <col min="7940" max="7940" width="7.28515625" style="6" customWidth="1"/>
    <col min="7941" max="7941" width="7.85546875" style="6" customWidth="1"/>
    <col min="7942" max="7942" width="7.5703125" style="6" bestFit="1" customWidth="1"/>
    <col min="7943" max="7943" width="7.7109375" style="6" customWidth="1"/>
    <col min="7944" max="8192" width="9.140625" style="6"/>
    <col min="8193" max="8193" width="11.7109375" style="6" customWidth="1"/>
    <col min="8194" max="8194" width="44.28515625" style="6" bestFit="1" customWidth="1"/>
    <col min="8195" max="8195" width="5.42578125" style="6" bestFit="1" customWidth="1"/>
    <col min="8196" max="8196" width="7.28515625" style="6" customWidth="1"/>
    <col min="8197" max="8197" width="7.85546875" style="6" customWidth="1"/>
    <col min="8198" max="8198" width="7.5703125" style="6" bestFit="1" customWidth="1"/>
    <col min="8199" max="8199" width="7.7109375" style="6" customWidth="1"/>
    <col min="8200" max="8448" width="9.140625" style="6"/>
    <col min="8449" max="8449" width="11.7109375" style="6" customWidth="1"/>
    <col min="8450" max="8450" width="44.28515625" style="6" bestFit="1" customWidth="1"/>
    <col min="8451" max="8451" width="5.42578125" style="6" bestFit="1" customWidth="1"/>
    <col min="8452" max="8452" width="7.28515625" style="6" customWidth="1"/>
    <col min="8453" max="8453" width="7.85546875" style="6" customWidth="1"/>
    <col min="8454" max="8454" width="7.5703125" style="6" bestFit="1" customWidth="1"/>
    <col min="8455" max="8455" width="7.7109375" style="6" customWidth="1"/>
    <col min="8456" max="8704" width="9.140625" style="6"/>
    <col min="8705" max="8705" width="11.7109375" style="6" customWidth="1"/>
    <col min="8706" max="8706" width="44.28515625" style="6" bestFit="1" customWidth="1"/>
    <col min="8707" max="8707" width="5.42578125" style="6" bestFit="1" customWidth="1"/>
    <col min="8708" max="8708" width="7.28515625" style="6" customWidth="1"/>
    <col min="8709" max="8709" width="7.85546875" style="6" customWidth="1"/>
    <col min="8710" max="8710" width="7.5703125" style="6" bestFit="1" customWidth="1"/>
    <col min="8711" max="8711" width="7.7109375" style="6" customWidth="1"/>
    <col min="8712" max="8960" width="9.140625" style="6"/>
    <col min="8961" max="8961" width="11.7109375" style="6" customWidth="1"/>
    <col min="8962" max="8962" width="44.28515625" style="6" bestFit="1" customWidth="1"/>
    <col min="8963" max="8963" width="5.42578125" style="6" bestFit="1" customWidth="1"/>
    <col min="8964" max="8964" width="7.28515625" style="6" customWidth="1"/>
    <col min="8965" max="8965" width="7.85546875" style="6" customWidth="1"/>
    <col min="8966" max="8966" width="7.5703125" style="6" bestFit="1" customWidth="1"/>
    <col min="8967" max="8967" width="7.7109375" style="6" customWidth="1"/>
    <col min="8968" max="9216" width="9.140625" style="6"/>
    <col min="9217" max="9217" width="11.7109375" style="6" customWidth="1"/>
    <col min="9218" max="9218" width="44.28515625" style="6" bestFit="1" customWidth="1"/>
    <col min="9219" max="9219" width="5.42578125" style="6" bestFit="1" customWidth="1"/>
    <col min="9220" max="9220" width="7.28515625" style="6" customWidth="1"/>
    <col min="9221" max="9221" width="7.85546875" style="6" customWidth="1"/>
    <col min="9222" max="9222" width="7.5703125" style="6" bestFit="1" customWidth="1"/>
    <col min="9223" max="9223" width="7.7109375" style="6" customWidth="1"/>
    <col min="9224" max="9472" width="9.140625" style="6"/>
    <col min="9473" max="9473" width="11.7109375" style="6" customWidth="1"/>
    <col min="9474" max="9474" width="44.28515625" style="6" bestFit="1" customWidth="1"/>
    <col min="9475" max="9475" width="5.42578125" style="6" bestFit="1" customWidth="1"/>
    <col min="9476" max="9476" width="7.28515625" style="6" customWidth="1"/>
    <col min="9477" max="9477" width="7.85546875" style="6" customWidth="1"/>
    <col min="9478" max="9478" width="7.5703125" style="6" bestFit="1" customWidth="1"/>
    <col min="9479" max="9479" width="7.7109375" style="6" customWidth="1"/>
    <col min="9480" max="9728" width="9.140625" style="6"/>
    <col min="9729" max="9729" width="11.7109375" style="6" customWidth="1"/>
    <col min="9730" max="9730" width="44.28515625" style="6" bestFit="1" customWidth="1"/>
    <col min="9731" max="9731" width="5.42578125" style="6" bestFit="1" customWidth="1"/>
    <col min="9732" max="9732" width="7.28515625" style="6" customWidth="1"/>
    <col min="9733" max="9733" width="7.85546875" style="6" customWidth="1"/>
    <col min="9734" max="9734" width="7.5703125" style="6" bestFit="1" customWidth="1"/>
    <col min="9735" max="9735" width="7.7109375" style="6" customWidth="1"/>
    <col min="9736" max="9984" width="9.140625" style="6"/>
    <col min="9985" max="9985" width="11.7109375" style="6" customWidth="1"/>
    <col min="9986" max="9986" width="44.28515625" style="6" bestFit="1" customWidth="1"/>
    <col min="9987" max="9987" width="5.42578125" style="6" bestFit="1" customWidth="1"/>
    <col min="9988" max="9988" width="7.28515625" style="6" customWidth="1"/>
    <col min="9989" max="9989" width="7.85546875" style="6" customWidth="1"/>
    <col min="9990" max="9990" width="7.5703125" style="6" bestFit="1" customWidth="1"/>
    <col min="9991" max="9991" width="7.7109375" style="6" customWidth="1"/>
    <col min="9992" max="10240" width="9.140625" style="6"/>
    <col min="10241" max="10241" width="11.7109375" style="6" customWidth="1"/>
    <col min="10242" max="10242" width="44.28515625" style="6" bestFit="1" customWidth="1"/>
    <col min="10243" max="10243" width="5.42578125" style="6" bestFit="1" customWidth="1"/>
    <col min="10244" max="10244" width="7.28515625" style="6" customWidth="1"/>
    <col min="10245" max="10245" width="7.85546875" style="6" customWidth="1"/>
    <col min="10246" max="10246" width="7.5703125" style="6" bestFit="1" customWidth="1"/>
    <col min="10247" max="10247" width="7.7109375" style="6" customWidth="1"/>
    <col min="10248" max="10496" width="9.140625" style="6"/>
    <col min="10497" max="10497" width="11.7109375" style="6" customWidth="1"/>
    <col min="10498" max="10498" width="44.28515625" style="6" bestFit="1" customWidth="1"/>
    <col min="10499" max="10499" width="5.42578125" style="6" bestFit="1" customWidth="1"/>
    <col min="10500" max="10500" width="7.28515625" style="6" customWidth="1"/>
    <col min="10501" max="10501" width="7.85546875" style="6" customWidth="1"/>
    <col min="10502" max="10502" width="7.5703125" style="6" bestFit="1" customWidth="1"/>
    <col min="10503" max="10503" width="7.7109375" style="6" customWidth="1"/>
    <col min="10504" max="10752" width="9.140625" style="6"/>
    <col min="10753" max="10753" width="11.7109375" style="6" customWidth="1"/>
    <col min="10754" max="10754" width="44.28515625" style="6" bestFit="1" customWidth="1"/>
    <col min="10755" max="10755" width="5.42578125" style="6" bestFit="1" customWidth="1"/>
    <col min="10756" max="10756" width="7.28515625" style="6" customWidth="1"/>
    <col min="10757" max="10757" width="7.85546875" style="6" customWidth="1"/>
    <col min="10758" max="10758" width="7.5703125" style="6" bestFit="1" customWidth="1"/>
    <col min="10759" max="10759" width="7.7109375" style="6" customWidth="1"/>
    <col min="10760" max="11008" width="9.140625" style="6"/>
    <col min="11009" max="11009" width="11.7109375" style="6" customWidth="1"/>
    <col min="11010" max="11010" width="44.28515625" style="6" bestFit="1" customWidth="1"/>
    <col min="11011" max="11011" width="5.42578125" style="6" bestFit="1" customWidth="1"/>
    <col min="11012" max="11012" width="7.28515625" style="6" customWidth="1"/>
    <col min="11013" max="11013" width="7.85546875" style="6" customWidth="1"/>
    <col min="11014" max="11014" width="7.5703125" style="6" bestFit="1" customWidth="1"/>
    <col min="11015" max="11015" width="7.7109375" style="6" customWidth="1"/>
    <col min="11016" max="11264" width="9.140625" style="6"/>
    <col min="11265" max="11265" width="11.7109375" style="6" customWidth="1"/>
    <col min="11266" max="11266" width="44.28515625" style="6" bestFit="1" customWidth="1"/>
    <col min="11267" max="11267" width="5.42578125" style="6" bestFit="1" customWidth="1"/>
    <col min="11268" max="11268" width="7.28515625" style="6" customWidth="1"/>
    <col min="11269" max="11269" width="7.85546875" style="6" customWidth="1"/>
    <col min="11270" max="11270" width="7.5703125" style="6" bestFit="1" customWidth="1"/>
    <col min="11271" max="11271" width="7.7109375" style="6" customWidth="1"/>
    <col min="11272" max="11520" width="9.140625" style="6"/>
    <col min="11521" max="11521" width="11.7109375" style="6" customWidth="1"/>
    <col min="11522" max="11522" width="44.28515625" style="6" bestFit="1" customWidth="1"/>
    <col min="11523" max="11523" width="5.42578125" style="6" bestFit="1" customWidth="1"/>
    <col min="11524" max="11524" width="7.28515625" style="6" customWidth="1"/>
    <col min="11525" max="11525" width="7.85546875" style="6" customWidth="1"/>
    <col min="11526" max="11526" width="7.5703125" style="6" bestFit="1" customWidth="1"/>
    <col min="11527" max="11527" width="7.7109375" style="6" customWidth="1"/>
    <col min="11528" max="11776" width="9.140625" style="6"/>
    <col min="11777" max="11777" width="11.7109375" style="6" customWidth="1"/>
    <col min="11778" max="11778" width="44.28515625" style="6" bestFit="1" customWidth="1"/>
    <col min="11779" max="11779" width="5.42578125" style="6" bestFit="1" customWidth="1"/>
    <col min="11780" max="11780" width="7.28515625" style="6" customWidth="1"/>
    <col min="11781" max="11781" width="7.85546875" style="6" customWidth="1"/>
    <col min="11782" max="11782" width="7.5703125" style="6" bestFit="1" customWidth="1"/>
    <col min="11783" max="11783" width="7.7109375" style="6" customWidth="1"/>
    <col min="11784" max="12032" width="9.140625" style="6"/>
    <col min="12033" max="12033" width="11.7109375" style="6" customWidth="1"/>
    <col min="12034" max="12034" width="44.28515625" style="6" bestFit="1" customWidth="1"/>
    <col min="12035" max="12035" width="5.42578125" style="6" bestFit="1" customWidth="1"/>
    <col min="12036" max="12036" width="7.28515625" style="6" customWidth="1"/>
    <col min="12037" max="12037" width="7.85546875" style="6" customWidth="1"/>
    <col min="12038" max="12038" width="7.5703125" style="6" bestFit="1" customWidth="1"/>
    <col min="12039" max="12039" width="7.7109375" style="6" customWidth="1"/>
    <col min="12040" max="12288" width="9.140625" style="6"/>
    <col min="12289" max="12289" width="11.7109375" style="6" customWidth="1"/>
    <col min="12290" max="12290" width="44.28515625" style="6" bestFit="1" customWidth="1"/>
    <col min="12291" max="12291" width="5.42578125" style="6" bestFit="1" customWidth="1"/>
    <col min="12292" max="12292" width="7.28515625" style="6" customWidth="1"/>
    <col min="12293" max="12293" width="7.85546875" style="6" customWidth="1"/>
    <col min="12294" max="12294" width="7.5703125" style="6" bestFit="1" customWidth="1"/>
    <col min="12295" max="12295" width="7.7109375" style="6" customWidth="1"/>
    <col min="12296" max="12544" width="9.140625" style="6"/>
    <col min="12545" max="12545" width="11.7109375" style="6" customWidth="1"/>
    <col min="12546" max="12546" width="44.28515625" style="6" bestFit="1" customWidth="1"/>
    <col min="12547" max="12547" width="5.42578125" style="6" bestFit="1" customWidth="1"/>
    <col min="12548" max="12548" width="7.28515625" style="6" customWidth="1"/>
    <col min="12549" max="12549" width="7.85546875" style="6" customWidth="1"/>
    <col min="12550" max="12550" width="7.5703125" style="6" bestFit="1" customWidth="1"/>
    <col min="12551" max="12551" width="7.7109375" style="6" customWidth="1"/>
    <col min="12552" max="12800" width="9.140625" style="6"/>
    <col min="12801" max="12801" width="11.7109375" style="6" customWidth="1"/>
    <col min="12802" max="12802" width="44.28515625" style="6" bestFit="1" customWidth="1"/>
    <col min="12803" max="12803" width="5.42578125" style="6" bestFit="1" customWidth="1"/>
    <col min="12804" max="12804" width="7.28515625" style="6" customWidth="1"/>
    <col min="12805" max="12805" width="7.85546875" style="6" customWidth="1"/>
    <col min="12806" max="12806" width="7.5703125" style="6" bestFit="1" customWidth="1"/>
    <col min="12807" max="12807" width="7.7109375" style="6" customWidth="1"/>
    <col min="12808" max="13056" width="9.140625" style="6"/>
    <col min="13057" max="13057" width="11.7109375" style="6" customWidth="1"/>
    <col min="13058" max="13058" width="44.28515625" style="6" bestFit="1" customWidth="1"/>
    <col min="13059" max="13059" width="5.42578125" style="6" bestFit="1" customWidth="1"/>
    <col min="13060" max="13060" width="7.28515625" style="6" customWidth="1"/>
    <col min="13061" max="13061" width="7.85546875" style="6" customWidth="1"/>
    <col min="13062" max="13062" width="7.5703125" style="6" bestFit="1" customWidth="1"/>
    <col min="13063" max="13063" width="7.7109375" style="6" customWidth="1"/>
    <col min="13064" max="13312" width="9.140625" style="6"/>
    <col min="13313" max="13313" width="11.7109375" style="6" customWidth="1"/>
    <col min="13314" max="13314" width="44.28515625" style="6" bestFit="1" customWidth="1"/>
    <col min="13315" max="13315" width="5.42578125" style="6" bestFit="1" customWidth="1"/>
    <col min="13316" max="13316" width="7.28515625" style="6" customWidth="1"/>
    <col min="13317" max="13317" width="7.85546875" style="6" customWidth="1"/>
    <col min="13318" max="13318" width="7.5703125" style="6" bestFit="1" customWidth="1"/>
    <col min="13319" max="13319" width="7.7109375" style="6" customWidth="1"/>
    <col min="13320" max="13568" width="9.140625" style="6"/>
    <col min="13569" max="13569" width="11.7109375" style="6" customWidth="1"/>
    <col min="13570" max="13570" width="44.28515625" style="6" bestFit="1" customWidth="1"/>
    <col min="13571" max="13571" width="5.42578125" style="6" bestFit="1" customWidth="1"/>
    <col min="13572" max="13572" width="7.28515625" style="6" customWidth="1"/>
    <col min="13573" max="13573" width="7.85546875" style="6" customWidth="1"/>
    <col min="13574" max="13574" width="7.5703125" style="6" bestFit="1" customWidth="1"/>
    <col min="13575" max="13575" width="7.7109375" style="6" customWidth="1"/>
    <col min="13576" max="13824" width="9.140625" style="6"/>
    <col min="13825" max="13825" width="11.7109375" style="6" customWidth="1"/>
    <col min="13826" max="13826" width="44.28515625" style="6" bestFit="1" customWidth="1"/>
    <col min="13827" max="13827" width="5.42578125" style="6" bestFit="1" customWidth="1"/>
    <col min="13828" max="13828" width="7.28515625" style="6" customWidth="1"/>
    <col min="13829" max="13829" width="7.85546875" style="6" customWidth="1"/>
    <col min="13830" max="13830" width="7.5703125" style="6" bestFit="1" customWidth="1"/>
    <col min="13831" max="13831" width="7.7109375" style="6" customWidth="1"/>
    <col min="13832" max="14080" width="9.140625" style="6"/>
    <col min="14081" max="14081" width="11.7109375" style="6" customWidth="1"/>
    <col min="14082" max="14082" width="44.28515625" style="6" bestFit="1" customWidth="1"/>
    <col min="14083" max="14083" width="5.42578125" style="6" bestFit="1" customWidth="1"/>
    <col min="14084" max="14084" width="7.28515625" style="6" customWidth="1"/>
    <col min="14085" max="14085" width="7.85546875" style="6" customWidth="1"/>
    <col min="14086" max="14086" width="7.5703125" style="6" bestFit="1" customWidth="1"/>
    <col min="14087" max="14087" width="7.7109375" style="6" customWidth="1"/>
    <col min="14088" max="14336" width="9.140625" style="6"/>
    <col min="14337" max="14337" width="11.7109375" style="6" customWidth="1"/>
    <col min="14338" max="14338" width="44.28515625" style="6" bestFit="1" customWidth="1"/>
    <col min="14339" max="14339" width="5.42578125" style="6" bestFit="1" customWidth="1"/>
    <col min="14340" max="14340" width="7.28515625" style="6" customWidth="1"/>
    <col min="14341" max="14341" width="7.85546875" style="6" customWidth="1"/>
    <col min="14342" max="14342" width="7.5703125" style="6" bestFit="1" customWidth="1"/>
    <col min="14343" max="14343" width="7.7109375" style="6" customWidth="1"/>
    <col min="14344" max="14592" width="9.140625" style="6"/>
    <col min="14593" max="14593" width="11.7109375" style="6" customWidth="1"/>
    <col min="14594" max="14594" width="44.28515625" style="6" bestFit="1" customWidth="1"/>
    <col min="14595" max="14595" width="5.42578125" style="6" bestFit="1" customWidth="1"/>
    <col min="14596" max="14596" width="7.28515625" style="6" customWidth="1"/>
    <col min="14597" max="14597" width="7.85546875" style="6" customWidth="1"/>
    <col min="14598" max="14598" width="7.5703125" style="6" bestFit="1" customWidth="1"/>
    <col min="14599" max="14599" width="7.7109375" style="6" customWidth="1"/>
    <col min="14600" max="14848" width="9.140625" style="6"/>
    <col min="14849" max="14849" width="11.7109375" style="6" customWidth="1"/>
    <col min="14850" max="14850" width="44.28515625" style="6" bestFit="1" customWidth="1"/>
    <col min="14851" max="14851" width="5.42578125" style="6" bestFit="1" customWidth="1"/>
    <col min="14852" max="14852" width="7.28515625" style="6" customWidth="1"/>
    <col min="14853" max="14853" width="7.85546875" style="6" customWidth="1"/>
    <col min="14854" max="14854" width="7.5703125" style="6" bestFit="1" customWidth="1"/>
    <col min="14855" max="14855" width="7.7109375" style="6" customWidth="1"/>
    <col min="14856" max="15104" width="9.140625" style="6"/>
    <col min="15105" max="15105" width="11.7109375" style="6" customWidth="1"/>
    <col min="15106" max="15106" width="44.28515625" style="6" bestFit="1" customWidth="1"/>
    <col min="15107" max="15107" width="5.42578125" style="6" bestFit="1" customWidth="1"/>
    <col min="15108" max="15108" width="7.28515625" style="6" customWidth="1"/>
    <col min="15109" max="15109" width="7.85546875" style="6" customWidth="1"/>
    <col min="15110" max="15110" width="7.5703125" style="6" bestFit="1" customWidth="1"/>
    <col min="15111" max="15111" width="7.7109375" style="6" customWidth="1"/>
    <col min="15112" max="15360" width="9.140625" style="6"/>
    <col min="15361" max="15361" width="11.7109375" style="6" customWidth="1"/>
    <col min="15362" max="15362" width="44.28515625" style="6" bestFit="1" customWidth="1"/>
    <col min="15363" max="15363" width="5.42578125" style="6" bestFit="1" customWidth="1"/>
    <col min="15364" max="15364" width="7.28515625" style="6" customWidth="1"/>
    <col min="15365" max="15365" width="7.85546875" style="6" customWidth="1"/>
    <col min="15366" max="15366" width="7.5703125" style="6" bestFit="1" customWidth="1"/>
    <col min="15367" max="15367" width="7.7109375" style="6" customWidth="1"/>
    <col min="15368" max="15616" width="9.140625" style="6"/>
    <col min="15617" max="15617" width="11.7109375" style="6" customWidth="1"/>
    <col min="15618" max="15618" width="44.28515625" style="6" bestFit="1" customWidth="1"/>
    <col min="15619" max="15619" width="5.42578125" style="6" bestFit="1" customWidth="1"/>
    <col min="15620" max="15620" width="7.28515625" style="6" customWidth="1"/>
    <col min="15621" max="15621" width="7.85546875" style="6" customWidth="1"/>
    <col min="15622" max="15622" width="7.5703125" style="6" bestFit="1" customWidth="1"/>
    <col min="15623" max="15623" width="7.7109375" style="6" customWidth="1"/>
    <col min="15624" max="15872" width="9.140625" style="6"/>
    <col min="15873" max="15873" width="11.7109375" style="6" customWidth="1"/>
    <col min="15874" max="15874" width="44.28515625" style="6" bestFit="1" customWidth="1"/>
    <col min="15875" max="15875" width="5.42578125" style="6" bestFit="1" customWidth="1"/>
    <col min="15876" max="15876" width="7.28515625" style="6" customWidth="1"/>
    <col min="15877" max="15877" width="7.85546875" style="6" customWidth="1"/>
    <col min="15878" max="15878" width="7.5703125" style="6" bestFit="1" customWidth="1"/>
    <col min="15879" max="15879" width="7.7109375" style="6" customWidth="1"/>
    <col min="15880" max="16128" width="9.140625" style="6"/>
    <col min="16129" max="16129" width="11.7109375" style="6" customWidth="1"/>
    <col min="16130" max="16130" width="44.28515625" style="6" bestFit="1" customWidth="1"/>
    <col min="16131" max="16131" width="5.42578125" style="6" bestFit="1" customWidth="1"/>
    <col min="16132" max="16132" width="7.28515625" style="6" customWidth="1"/>
    <col min="16133" max="16133" width="7.85546875" style="6" customWidth="1"/>
    <col min="16134" max="16134" width="7.5703125" style="6" bestFit="1" customWidth="1"/>
    <col min="16135" max="16135" width="7.7109375" style="6" customWidth="1"/>
    <col min="16136" max="16384" width="9.140625" style="6"/>
  </cols>
  <sheetData>
    <row r="1" spans="1:256" x14ac:dyDescent="0.25">
      <c r="A1" s="1" t="s">
        <v>113</v>
      </c>
      <c r="B1" s="1"/>
      <c r="C1" s="2"/>
      <c r="D1" s="3"/>
      <c r="E1" s="4"/>
      <c r="F1" s="4"/>
      <c r="G1" s="5"/>
    </row>
    <row r="3" spans="1:256" s="7" customFormat="1" ht="18" x14ac:dyDescent="0.25">
      <c r="A3" s="7" t="s">
        <v>41</v>
      </c>
    </row>
    <row r="4" spans="1:256" s="7" customFormat="1" ht="18" x14ac:dyDescent="0.25">
      <c r="A4" s="8"/>
      <c r="B4" s="9"/>
      <c r="C4" s="10"/>
      <c r="D4" s="11"/>
      <c r="E4" s="12"/>
      <c r="F4" s="12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</row>
    <row r="5" spans="1:256" s="7" customFormat="1" ht="12" customHeight="1" x14ac:dyDescent="0.25">
      <c r="A5" s="55" t="s">
        <v>43</v>
      </c>
      <c r="B5" s="9"/>
      <c r="C5" s="10"/>
      <c r="D5" s="11"/>
      <c r="E5" s="12"/>
      <c r="F5" s="12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  <c r="IS5" s="8"/>
      <c r="IT5" s="8"/>
      <c r="IU5" s="8"/>
      <c r="IV5" s="8"/>
    </row>
    <row r="6" spans="1:256" s="7" customFormat="1" ht="12" customHeight="1" x14ac:dyDescent="0.25">
      <c r="A6" s="55" t="s">
        <v>42</v>
      </c>
      <c r="B6" s="9"/>
      <c r="C6" s="10"/>
      <c r="D6" s="11"/>
      <c r="E6" s="12"/>
      <c r="F6" s="12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  <c r="IU6" s="8"/>
      <c r="IV6" s="8"/>
    </row>
    <row r="7" spans="1:256" s="7" customFormat="1" ht="18" x14ac:dyDescent="0.25">
      <c r="A7" s="55"/>
      <c r="B7" s="9"/>
      <c r="C7" s="10"/>
      <c r="D7" s="11"/>
      <c r="E7" s="12"/>
      <c r="F7" s="12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</row>
    <row r="8" spans="1:256" s="13" customFormat="1" ht="13.5" x14ac:dyDescent="0.25">
      <c r="A8" s="14" t="s">
        <v>67</v>
      </c>
      <c r="B8" s="15"/>
      <c r="C8" s="16" t="s">
        <v>1</v>
      </c>
      <c r="D8" s="17" t="s">
        <v>2</v>
      </c>
      <c r="E8" s="18" t="s">
        <v>3</v>
      </c>
      <c r="F8" s="19" t="s">
        <v>4</v>
      </c>
      <c r="G8" s="20"/>
    </row>
    <row r="9" spans="1:256" s="13" customFormat="1" ht="27" x14ac:dyDescent="0.25">
      <c r="A9" s="22" t="s">
        <v>68</v>
      </c>
      <c r="B9" s="28" t="s">
        <v>69</v>
      </c>
      <c r="C9" s="24" t="s">
        <v>7</v>
      </c>
      <c r="D9" s="25">
        <v>4</v>
      </c>
      <c r="E9" s="26"/>
      <c r="F9" s="26">
        <f t="shared" ref="F9:F19" si="0">+D9*E9</f>
        <v>0</v>
      </c>
      <c r="G9" s="27"/>
    </row>
    <row r="10" spans="1:256" s="13" customFormat="1" ht="27" x14ac:dyDescent="0.25">
      <c r="A10" s="22" t="s">
        <v>70</v>
      </c>
      <c r="B10" s="28" t="s">
        <v>71</v>
      </c>
      <c r="C10" s="24" t="s">
        <v>7</v>
      </c>
      <c r="D10" s="25">
        <v>9</v>
      </c>
      <c r="E10" s="26"/>
      <c r="F10" s="26">
        <f t="shared" si="0"/>
        <v>0</v>
      </c>
      <c r="G10" s="27"/>
    </row>
    <row r="11" spans="1:256" s="13" customFormat="1" ht="27" x14ac:dyDescent="0.25">
      <c r="A11" s="22" t="s">
        <v>72</v>
      </c>
      <c r="B11" s="28" t="s">
        <v>73</v>
      </c>
      <c r="C11" s="24" t="s">
        <v>7</v>
      </c>
      <c r="D11" s="66">
        <v>3</v>
      </c>
      <c r="E11" s="64"/>
      <c r="F11" s="26">
        <f t="shared" si="0"/>
        <v>0</v>
      </c>
      <c r="G11" s="65"/>
    </row>
    <row r="12" spans="1:256" s="13" customFormat="1" ht="40.5" x14ac:dyDescent="0.25">
      <c r="A12" s="22" t="s">
        <v>107</v>
      </c>
      <c r="B12" s="28" t="s">
        <v>110</v>
      </c>
      <c r="C12" s="24" t="s">
        <v>7</v>
      </c>
      <c r="D12" s="66">
        <v>1</v>
      </c>
      <c r="E12" s="64"/>
      <c r="F12" s="26">
        <f t="shared" si="0"/>
        <v>0</v>
      </c>
      <c r="G12" s="65"/>
    </row>
    <row r="13" spans="1:256" s="13" customFormat="1" ht="40.5" x14ac:dyDescent="0.25">
      <c r="A13" s="22" t="s">
        <v>108</v>
      </c>
      <c r="B13" s="28" t="s">
        <v>111</v>
      </c>
      <c r="C13" s="24" t="s">
        <v>7</v>
      </c>
      <c r="D13" s="66">
        <v>1</v>
      </c>
      <c r="E13" s="64"/>
      <c r="F13" s="26">
        <f t="shared" si="0"/>
        <v>0</v>
      </c>
      <c r="G13" s="65"/>
    </row>
    <row r="14" spans="1:256" s="13" customFormat="1" ht="40.5" x14ac:dyDescent="0.25">
      <c r="A14" s="22" t="s">
        <v>109</v>
      </c>
      <c r="B14" s="28" t="s">
        <v>112</v>
      </c>
      <c r="C14" s="24" t="s">
        <v>7</v>
      </c>
      <c r="D14" s="66">
        <v>1</v>
      </c>
      <c r="E14" s="64"/>
      <c r="F14" s="26">
        <f t="shared" si="0"/>
        <v>0</v>
      </c>
      <c r="G14" s="65"/>
    </row>
    <row r="15" spans="1:256" s="13" customFormat="1" ht="13.5" x14ac:dyDescent="0.25">
      <c r="A15" s="67" t="s">
        <v>74</v>
      </c>
      <c r="B15" s="68" t="s">
        <v>75</v>
      </c>
      <c r="C15" s="24" t="s">
        <v>7</v>
      </c>
      <c r="D15" s="25">
        <v>13</v>
      </c>
      <c r="E15" s="64"/>
      <c r="F15" s="64">
        <f t="shared" si="0"/>
        <v>0</v>
      </c>
      <c r="G15" s="65"/>
    </row>
    <row r="16" spans="1:256" s="13" customFormat="1" ht="13.5" x14ac:dyDescent="0.25">
      <c r="A16" s="67" t="s">
        <v>76</v>
      </c>
      <c r="B16" s="68" t="s">
        <v>77</v>
      </c>
      <c r="C16" s="24" t="s">
        <v>7</v>
      </c>
      <c r="D16" s="25">
        <v>4</v>
      </c>
      <c r="E16" s="64"/>
      <c r="F16" s="64">
        <f t="shared" si="0"/>
        <v>0</v>
      </c>
      <c r="G16" s="65"/>
    </row>
    <row r="17" spans="1:257" s="13" customFormat="1" ht="13.5" x14ac:dyDescent="0.25">
      <c r="A17" s="67" t="s">
        <v>78</v>
      </c>
      <c r="B17" s="68" t="s">
        <v>79</v>
      </c>
      <c r="C17" s="24" t="s">
        <v>7</v>
      </c>
      <c r="D17" s="25">
        <v>2</v>
      </c>
      <c r="E17" s="64"/>
      <c r="F17" s="64">
        <f t="shared" si="0"/>
        <v>0</v>
      </c>
      <c r="G17" s="65"/>
    </row>
    <row r="18" spans="1:257" s="13" customFormat="1" ht="27" x14ac:dyDescent="0.25">
      <c r="A18" s="67" t="s">
        <v>80</v>
      </c>
      <c r="B18" s="68" t="s">
        <v>94</v>
      </c>
      <c r="C18" s="69" t="s">
        <v>34</v>
      </c>
      <c r="D18" s="66">
        <v>1</v>
      </c>
      <c r="E18" s="64"/>
      <c r="F18" s="64">
        <f t="shared" si="0"/>
        <v>0</v>
      </c>
      <c r="G18" s="65"/>
    </row>
    <row r="19" spans="1:257" s="13" customFormat="1" ht="27" x14ac:dyDescent="0.25">
      <c r="A19" s="67" t="s">
        <v>81</v>
      </c>
      <c r="B19" s="68" t="s">
        <v>93</v>
      </c>
      <c r="C19" s="69" t="s">
        <v>34</v>
      </c>
      <c r="D19" s="66">
        <v>1</v>
      </c>
      <c r="E19" s="64"/>
      <c r="F19" s="64">
        <f t="shared" si="0"/>
        <v>0</v>
      </c>
      <c r="G19" s="65"/>
    </row>
    <row r="20" spans="1:257" s="13" customFormat="1" ht="13.5" x14ac:dyDescent="0.25">
      <c r="A20" s="70" t="s">
        <v>27</v>
      </c>
      <c r="B20" s="71"/>
      <c r="C20" s="72"/>
      <c r="D20" s="73"/>
      <c r="E20" s="74"/>
      <c r="F20" s="74"/>
      <c r="G20" s="75">
        <f>SUM(F9:F20)</f>
        <v>0</v>
      </c>
    </row>
    <row r="21" spans="1:257" s="7" customFormat="1" ht="18" x14ac:dyDescent="0.25">
      <c r="A21" s="55"/>
      <c r="B21" s="9"/>
      <c r="C21" s="10"/>
      <c r="D21" s="11"/>
      <c r="E21" s="12"/>
      <c r="F21" s="12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  <c r="IS21" s="8"/>
      <c r="IT21" s="8"/>
      <c r="IU21" s="8"/>
      <c r="IV21" s="8"/>
    </row>
    <row r="22" spans="1:257" s="62" customFormat="1" ht="15.75" x14ac:dyDescent="0.25">
      <c r="A22" s="14" t="s">
        <v>82</v>
      </c>
      <c r="B22" s="15"/>
      <c r="C22" s="16" t="s">
        <v>1</v>
      </c>
      <c r="D22" s="17" t="s">
        <v>2</v>
      </c>
      <c r="E22" s="18" t="s">
        <v>3</v>
      </c>
      <c r="F22" s="19" t="s">
        <v>4</v>
      </c>
      <c r="G22" s="20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  <c r="BR22" s="76"/>
      <c r="BS22" s="76"/>
      <c r="BT22" s="76"/>
      <c r="BU22" s="76"/>
      <c r="BV22" s="76"/>
      <c r="BW22" s="76"/>
      <c r="BX22" s="76"/>
      <c r="BY22" s="76"/>
      <c r="BZ22" s="76"/>
      <c r="CA22" s="76"/>
      <c r="CB22" s="76"/>
      <c r="CC22" s="76"/>
      <c r="CD22" s="76"/>
      <c r="CE22" s="76"/>
      <c r="CF22" s="76"/>
      <c r="CG22" s="76"/>
      <c r="CH22" s="76"/>
      <c r="CI22" s="76"/>
      <c r="CJ22" s="76"/>
      <c r="CK22" s="76"/>
      <c r="CL22" s="76"/>
      <c r="CM22" s="76"/>
      <c r="CN22" s="76"/>
      <c r="CO22" s="76"/>
      <c r="CP22" s="76"/>
      <c r="CQ22" s="76"/>
      <c r="CR22" s="76"/>
      <c r="CS22" s="76"/>
      <c r="CT22" s="76"/>
      <c r="CU22" s="76"/>
      <c r="CV22" s="76"/>
      <c r="CW22" s="76"/>
      <c r="CX22" s="76"/>
      <c r="CY22" s="76"/>
      <c r="CZ22" s="76"/>
      <c r="DA22" s="76"/>
      <c r="DB22" s="76"/>
      <c r="DC22" s="76"/>
      <c r="DD22" s="76"/>
      <c r="DE22" s="76"/>
      <c r="DF22" s="76"/>
      <c r="DG22" s="76"/>
      <c r="DH22" s="76"/>
      <c r="DI22" s="76"/>
      <c r="DJ22" s="76"/>
      <c r="DK22" s="76"/>
      <c r="DL22" s="76"/>
      <c r="DM22" s="76"/>
      <c r="DN22" s="76"/>
      <c r="DO22" s="76"/>
      <c r="DP22" s="76"/>
      <c r="DQ22" s="76"/>
      <c r="DR22" s="76"/>
      <c r="DS22" s="76"/>
      <c r="DT22" s="76"/>
      <c r="DU22" s="76"/>
      <c r="DV22" s="76"/>
      <c r="DW22" s="76"/>
      <c r="DX22" s="76"/>
      <c r="DY22" s="76"/>
      <c r="DZ22" s="76"/>
      <c r="EA22" s="76"/>
      <c r="EB22" s="76"/>
      <c r="EC22" s="76"/>
      <c r="ED22" s="76"/>
      <c r="EE22" s="76"/>
      <c r="EF22" s="76"/>
      <c r="EG22" s="76"/>
      <c r="EH22" s="76"/>
      <c r="EI22" s="76"/>
      <c r="EJ22" s="76"/>
      <c r="EK22" s="76"/>
      <c r="EL22" s="76"/>
      <c r="EM22" s="76"/>
      <c r="EN22" s="76"/>
      <c r="EO22" s="76"/>
      <c r="EP22" s="76"/>
      <c r="EQ22" s="76"/>
      <c r="ER22" s="76"/>
      <c r="ES22" s="76"/>
      <c r="ET22" s="76"/>
      <c r="EU22" s="76"/>
      <c r="EV22" s="76"/>
      <c r="EW22" s="76"/>
      <c r="EX22" s="76"/>
      <c r="EY22" s="76"/>
      <c r="EZ22" s="76"/>
      <c r="FA22" s="76"/>
      <c r="FB22" s="76"/>
      <c r="FC22" s="76"/>
      <c r="FD22" s="76"/>
      <c r="FE22" s="76"/>
      <c r="FF22" s="76"/>
      <c r="FG22" s="76"/>
      <c r="FH22" s="76"/>
      <c r="FI22" s="76"/>
      <c r="FJ22" s="76"/>
      <c r="FK22" s="76"/>
      <c r="FL22" s="76"/>
      <c r="FM22" s="76"/>
      <c r="FN22" s="76"/>
      <c r="FO22" s="76"/>
      <c r="FP22" s="76"/>
      <c r="FQ22" s="76"/>
      <c r="FR22" s="76"/>
      <c r="FS22" s="76"/>
      <c r="FT22" s="76"/>
      <c r="FU22" s="76"/>
      <c r="FV22" s="76"/>
      <c r="FW22" s="76"/>
      <c r="FX22" s="76"/>
      <c r="FY22" s="76"/>
      <c r="FZ22" s="76"/>
      <c r="GA22" s="76"/>
      <c r="GB22" s="76"/>
      <c r="GC22" s="76"/>
      <c r="GD22" s="76"/>
      <c r="GE22" s="76"/>
      <c r="GF22" s="76"/>
      <c r="GG22" s="76"/>
      <c r="GH22" s="76"/>
      <c r="GI22" s="76"/>
      <c r="GJ22" s="76"/>
      <c r="GK22" s="76"/>
      <c r="GL22" s="76"/>
      <c r="GM22" s="76"/>
      <c r="GN22" s="76"/>
      <c r="GO22" s="76"/>
      <c r="GP22" s="76"/>
      <c r="GQ22" s="76"/>
      <c r="GR22" s="76"/>
      <c r="GS22" s="76"/>
      <c r="GT22" s="76"/>
      <c r="GU22" s="76"/>
      <c r="GV22" s="76"/>
      <c r="GW22" s="76"/>
      <c r="GX22" s="76"/>
      <c r="GY22" s="76"/>
      <c r="GZ22" s="76"/>
      <c r="HA22" s="76"/>
      <c r="HB22" s="76"/>
      <c r="HC22" s="76"/>
      <c r="HD22" s="76"/>
      <c r="HE22" s="76"/>
      <c r="HF22" s="76"/>
      <c r="HG22" s="76"/>
      <c r="HH22" s="76"/>
      <c r="HI22" s="76"/>
      <c r="HJ22" s="76"/>
      <c r="HK22" s="76"/>
      <c r="HL22" s="76"/>
      <c r="HM22" s="76"/>
      <c r="HN22" s="76"/>
      <c r="HO22" s="76"/>
      <c r="HP22" s="76"/>
      <c r="HQ22" s="76"/>
      <c r="HR22" s="76"/>
      <c r="HS22" s="76"/>
      <c r="HT22" s="76"/>
      <c r="HU22" s="76"/>
      <c r="HV22" s="76"/>
      <c r="HW22" s="76"/>
      <c r="HX22" s="76"/>
      <c r="HY22" s="76"/>
      <c r="HZ22" s="76"/>
      <c r="IA22" s="76"/>
      <c r="IB22" s="76"/>
      <c r="IC22" s="76"/>
      <c r="ID22" s="76"/>
      <c r="IE22" s="76"/>
      <c r="IF22" s="76"/>
      <c r="IG22" s="76"/>
      <c r="IH22" s="76"/>
      <c r="II22" s="76"/>
      <c r="IJ22" s="76"/>
      <c r="IK22" s="76"/>
      <c r="IL22" s="76"/>
      <c r="IM22" s="76"/>
      <c r="IN22" s="76"/>
      <c r="IO22" s="76"/>
      <c r="IP22" s="76"/>
      <c r="IQ22" s="76"/>
      <c r="IR22" s="76"/>
      <c r="IS22" s="76"/>
      <c r="IT22" s="76"/>
      <c r="IU22" s="76"/>
      <c r="IV22" s="76"/>
      <c r="IW22" s="76"/>
    </row>
    <row r="23" spans="1:257" s="62" customFormat="1" ht="15.75" x14ac:dyDescent="0.25">
      <c r="A23" s="77" t="s">
        <v>86</v>
      </c>
      <c r="B23" s="78"/>
      <c r="C23" s="79"/>
      <c r="D23" s="80"/>
      <c r="E23" s="81"/>
      <c r="F23" s="82"/>
      <c r="G23" s="83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6"/>
      <c r="AK23" s="76"/>
      <c r="AL23" s="76"/>
      <c r="AM23" s="76"/>
      <c r="AN23" s="76"/>
      <c r="AO23" s="76"/>
      <c r="AP23" s="76"/>
      <c r="AQ23" s="76"/>
      <c r="AR23" s="76"/>
      <c r="AS23" s="76"/>
      <c r="AT23" s="76"/>
      <c r="AU23" s="76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  <c r="BM23" s="76"/>
      <c r="BN23" s="76"/>
      <c r="BO23" s="76"/>
      <c r="BP23" s="76"/>
      <c r="BQ23" s="76"/>
      <c r="BR23" s="76"/>
      <c r="BS23" s="76"/>
      <c r="BT23" s="76"/>
      <c r="BU23" s="76"/>
      <c r="BV23" s="76"/>
      <c r="BW23" s="76"/>
      <c r="BX23" s="76"/>
      <c r="BY23" s="76"/>
      <c r="BZ23" s="76"/>
      <c r="CA23" s="76"/>
      <c r="CB23" s="76"/>
      <c r="CC23" s="76"/>
      <c r="CD23" s="76"/>
      <c r="CE23" s="76"/>
      <c r="CF23" s="76"/>
      <c r="CG23" s="76"/>
      <c r="CH23" s="76"/>
      <c r="CI23" s="76"/>
      <c r="CJ23" s="76"/>
      <c r="CK23" s="76"/>
      <c r="CL23" s="76"/>
      <c r="CM23" s="76"/>
      <c r="CN23" s="76"/>
      <c r="CO23" s="76"/>
      <c r="CP23" s="76"/>
      <c r="CQ23" s="76"/>
      <c r="CR23" s="76"/>
      <c r="CS23" s="76"/>
      <c r="CT23" s="76"/>
      <c r="CU23" s="76"/>
      <c r="CV23" s="76"/>
      <c r="CW23" s="76"/>
      <c r="CX23" s="76"/>
      <c r="CY23" s="76"/>
      <c r="CZ23" s="76"/>
      <c r="DA23" s="76"/>
      <c r="DB23" s="76"/>
      <c r="DC23" s="76"/>
      <c r="DD23" s="76"/>
      <c r="DE23" s="76"/>
      <c r="DF23" s="76"/>
      <c r="DG23" s="76"/>
      <c r="DH23" s="76"/>
      <c r="DI23" s="76"/>
      <c r="DJ23" s="76"/>
      <c r="DK23" s="76"/>
      <c r="DL23" s="76"/>
      <c r="DM23" s="76"/>
      <c r="DN23" s="76"/>
      <c r="DO23" s="76"/>
      <c r="DP23" s="76"/>
      <c r="DQ23" s="76"/>
      <c r="DR23" s="76"/>
      <c r="DS23" s="76"/>
      <c r="DT23" s="76"/>
      <c r="DU23" s="76"/>
      <c r="DV23" s="76"/>
      <c r="DW23" s="76"/>
      <c r="DX23" s="76"/>
      <c r="DY23" s="76"/>
      <c r="DZ23" s="76"/>
      <c r="EA23" s="76"/>
      <c r="EB23" s="76"/>
      <c r="EC23" s="76"/>
      <c r="ED23" s="76"/>
      <c r="EE23" s="76"/>
      <c r="EF23" s="76"/>
      <c r="EG23" s="76"/>
      <c r="EH23" s="76"/>
      <c r="EI23" s="76"/>
      <c r="EJ23" s="76"/>
      <c r="EK23" s="76"/>
      <c r="EL23" s="76"/>
      <c r="EM23" s="76"/>
      <c r="EN23" s="76"/>
      <c r="EO23" s="76"/>
      <c r="EP23" s="76"/>
      <c r="EQ23" s="76"/>
      <c r="ER23" s="76"/>
      <c r="ES23" s="76"/>
      <c r="ET23" s="76"/>
      <c r="EU23" s="76"/>
      <c r="EV23" s="76"/>
      <c r="EW23" s="76"/>
      <c r="EX23" s="76"/>
      <c r="EY23" s="76"/>
      <c r="EZ23" s="76"/>
      <c r="FA23" s="76"/>
      <c r="FB23" s="76"/>
      <c r="FC23" s="76"/>
      <c r="FD23" s="76"/>
      <c r="FE23" s="76"/>
      <c r="FF23" s="76"/>
      <c r="FG23" s="76"/>
      <c r="FH23" s="76"/>
      <c r="FI23" s="76"/>
      <c r="FJ23" s="76"/>
      <c r="FK23" s="76"/>
      <c r="FL23" s="76"/>
      <c r="FM23" s="76"/>
      <c r="FN23" s="76"/>
      <c r="FO23" s="76"/>
      <c r="FP23" s="76"/>
      <c r="FQ23" s="76"/>
      <c r="FR23" s="76"/>
      <c r="FS23" s="76"/>
      <c r="FT23" s="76"/>
      <c r="FU23" s="76"/>
      <c r="FV23" s="76"/>
      <c r="FW23" s="76"/>
      <c r="FX23" s="76"/>
      <c r="FY23" s="76"/>
      <c r="FZ23" s="76"/>
      <c r="GA23" s="76"/>
      <c r="GB23" s="76"/>
      <c r="GC23" s="76"/>
      <c r="GD23" s="76"/>
      <c r="GE23" s="76"/>
      <c r="GF23" s="76"/>
      <c r="GG23" s="76"/>
      <c r="GH23" s="76"/>
      <c r="GI23" s="76"/>
      <c r="GJ23" s="76"/>
      <c r="GK23" s="76"/>
      <c r="GL23" s="76"/>
      <c r="GM23" s="76"/>
      <c r="GN23" s="76"/>
      <c r="GO23" s="76"/>
      <c r="GP23" s="76"/>
      <c r="GQ23" s="76"/>
      <c r="GR23" s="76"/>
      <c r="GS23" s="76"/>
      <c r="GT23" s="76"/>
      <c r="GU23" s="76"/>
      <c r="GV23" s="76"/>
      <c r="GW23" s="76"/>
      <c r="GX23" s="76"/>
      <c r="GY23" s="76"/>
      <c r="GZ23" s="76"/>
      <c r="HA23" s="76"/>
      <c r="HB23" s="76"/>
      <c r="HC23" s="76"/>
      <c r="HD23" s="76"/>
      <c r="HE23" s="76"/>
      <c r="HF23" s="76"/>
      <c r="HG23" s="76"/>
      <c r="HH23" s="76"/>
      <c r="HI23" s="76"/>
      <c r="HJ23" s="76"/>
      <c r="HK23" s="76"/>
      <c r="HL23" s="76"/>
      <c r="HM23" s="76"/>
      <c r="HN23" s="76"/>
      <c r="HO23" s="76"/>
      <c r="HP23" s="76"/>
      <c r="HQ23" s="76"/>
      <c r="HR23" s="76"/>
      <c r="HS23" s="76"/>
      <c r="HT23" s="76"/>
      <c r="HU23" s="76"/>
      <c r="HV23" s="76"/>
      <c r="HW23" s="76"/>
      <c r="HX23" s="76"/>
      <c r="HY23" s="76"/>
      <c r="HZ23" s="76"/>
      <c r="IA23" s="76"/>
      <c r="IB23" s="76"/>
      <c r="IC23" s="76"/>
      <c r="ID23" s="76"/>
      <c r="IE23" s="76"/>
      <c r="IF23" s="76"/>
      <c r="IG23" s="76"/>
      <c r="IH23" s="76"/>
      <c r="II23" s="76"/>
      <c r="IJ23" s="76"/>
      <c r="IK23" s="76"/>
      <c r="IL23" s="76"/>
      <c r="IM23" s="76"/>
      <c r="IN23" s="76"/>
      <c r="IO23" s="76"/>
      <c r="IP23" s="76"/>
      <c r="IQ23" s="76"/>
      <c r="IR23" s="76"/>
      <c r="IS23" s="76"/>
      <c r="IT23" s="76"/>
      <c r="IU23" s="76"/>
      <c r="IV23" s="76"/>
      <c r="IW23" s="76"/>
    </row>
    <row r="24" spans="1:257" s="62" customFormat="1" ht="27" x14ac:dyDescent="0.25">
      <c r="A24" s="22" t="s">
        <v>96</v>
      </c>
      <c r="B24" s="28" t="s">
        <v>95</v>
      </c>
      <c r="C24" s="24" t="s">
        <v>34</v>
      </c>
      <c r="D24" s="25">
        <v>1</v>
      </c>
      <c r="E24" s="26"/>
      <c r="F24" s="26">
        <f>+D24*E24</f>
        <v>0</v>
      </c>
      <c r="G24" s="27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76"/>
      <c r="AO24" s="76"/>
      <c r="AP24" s="76"/>
      <c r="AQ24" s="76"/>
      <c r="AR24" s="76"/>
      <c r="AS24" s="76"/>
      <c r="AT24" s="76"/>
      <c r="AU24" s="76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  <c r="BM24" s="76"/>
      <c r="BN24" s="76"/>
      <c r="BO24" s="76"/>
      <c r="BP24" s="76"/>
      <c r="BQ24" s="76"/>
      <c r="BR24" s="76"/>
      <c r="BS24" s="76"/>
      <c r="BT24" s="76"/>
      <c r="BU24" s="76"/>
      <c r="BV24" s="76"/>
      <c r="BW24" s="76"/>
      <c r="BX24" s="76"/>
      <c r="BY24" s="76"/>
      <c r="BZ24" s="76"/>
      <c r="CA24" s="76"/>
      <c r="CB24" s="76"/>
      <c r="CC24" s="76"/>
      <c r="CD24" s="76"/>
      <c r="CE24" s="76"/>
      <c r="CF24" s="76"/>
      <c r="CG24" s="76"/>
      <c r="CH24" s="76"/>
      <c r="CI24" s="76"/>
      <c r="CJ24" s="76"/>
      <c r="CK24" s="76"/>
      <c r="CL24" s="76"/>
      <c r="CM24" s="76"/>
      <c r="CN24" s="76"/>
      <c r="CO24" s="76"/>
      <c r="CP24" s="76"/>
      <c r="CQ24" s="76"/>
      <c r="CR24" s="76"/>
      <c r="CS24" s="76"/>
      <c r="CT24" s="76"/>
      <c r="CU24" s="76"/>
      <c r="CV24" s="76"/>
      <c r="CW24" s="76"/>
      <c r="CX24" s="76"/>
      <c r="CY24" s="76"/>
      <c r="CZ24" s="76"/>
      <c r="DA24" s="76"/>
      <c r="DB24" s="76"/>
      <c r="DC24" s="76"/>
      <c r="DD24" s="76"/>
      <c r="DE24" s="76"/>
      <c r="DF24" s="76"/>
      <c r="DG24" s="76"/>
      <c r="DH24" s="76"/>
      <c r="DI24" s="76"/>
      <c r="DJ24" s="76"/>
      <c r="DK24" s="76"/>
      <c r="DL24" s="76"/>
      <c r="DM24" s="76"/>
      <c r="DN24" s="76"/>
      <c r="DO24" s="76"/>
      <c r="DP24" s="76"/>
      <c r="DQ24" s="76"/>
      <c r="DR24" s="76"/>
      <c r="DS24" s="76"/>
      <c r="DT24" s="76"/>
      <c r="DU24" s="76"/>
      <c r="DV24" s="76"/>
      <c r="DW24" s="76"/>
      <c r="DX24" s="76"/>
      <c r="DY24" s="76"/>
      <c r="DZ24" s="76"/>
      <c r="EA24" s="76"/>
      <c r="EB24" s="76"/>
      <c r="EC24" s="76"/>
      <c r="ED24" s="76"/>
      <c r="EE24" s="76"/>
      <c r="EF24" s="76"/>
      <c r="EG24" s="76"/>
      <c r="EH24" s="76"/>
      <c r="EI24" s="76"/>
      <c r="EJ24" s="76"/>
      <c r="EK24" s="76"/>
      <c r="EL24" s="76"/>
      <c r="EM24" s="76"/>
      <c r="EN24" s="76"/>
      <c r="EO24" s="76"/>
      <c r="EP24" s="76"/>
      <c r="EQ24" s="76"/>
      <c r="ER24" s="76"/>
      <c r="ES24" s="76"/>
      <c r="ET24" s="76"/>
      <c r="EU24" s="76"/>
      <c r="EV24" s="76"/>
      <c r="EW24" s="76"/>
      <c r="EX24" s="76"/>
      <c r="EY24" s="76"/>
      <c r="EZ24" s="76"/>
      <c r="FA24" s="76"/>
      <c r="FB24" s="76"/>
      <c r="FC24" s="76"/>
      <c r="FD24" s="76"/>
      <c r="FE24" s="76"/>
      <c r="FF24" s="76"/>
      <c r="FG24" s="76"/>
      <c r="FH24" s="76"/>
      <c r="FI24" s="76"/>
      <c r="FJ24" s="76"/>
      <c r="FK24" s="76"/>
      <c r="FL24" s="76"/>
      <c r="FM24" s="76"/>
      <c r="FN24" s="76"/>
      <c r="FO24" s="76"/>
      <c r="FP24" s="76"/>
      <c r="FQ24" s="76"/>
      <c r="FR24" s="76"/>
      <c r="FS24" s="76"/>
      <c r="FT24" s="76"/>
      <c r="FU24" s="76"/>
      <c r="FV24" s="76"/>
      <c r="FW24" s="76"/>
      <c r="FX24" s="76"/>
      <c r="FY24" s="76"/>
      <c r="FZ24" s="76"/>
      <c r="GA24" s="76"/>
      <c r="GB24" s="76"/>
      <c r="GC24" s="76"/>
      <c r="GD24" s="76"/>
      <c r="GE24" s="76"/>
      <c r="GF24" s="76"/>
      <c r="GG24" s="76"/>
      <c r="GH24" s="76"/>
      <c r="GI24" s="76"/>
      <c r="GJ24" s="76"/>
      <c r="GK24" s="76"/>
      <c r="GL24" s="76"/>
      <c r="GM24" s="76"/>
      <c r="GN24" s="76"/>
      <c r="GO24" s="76"/>
      <c r="GP24" s="76"/>
      <c r="GQ24" s="76"/>
      <c r="GR24" s="76"/>
      <c r="GS24" s="76"/>
      <c r="GT24" s="76"/>
      <c r="GU24" s="76"/>
      <c r="GV24" s="76"/>
      <c r="GW24" s="76"/>
      <c r="GX24" s="76"/>
      <c r="GY24" s="76"/>
      <c r="GZ24" s="76"/>
      <c r="HA24" s="76"/>
      <c r="HB24" s="76"/>
      <c r="HC24" s="76"/>
      <c r="HD24" s="76"/>
      <c r="HE24" s="76"/>
      <c r="HF24" s="76"/>
      <c r="HG24" s="76"/>
      <c r="HH24" s="76"/>
      <c r="HI24" s="76"/>
      <c r="HJ24" s="76"/>
      <c r="HK24" s="76"/>
      <c r="HL24" s="76"/>
      <c r="HM24" s="76"/>
      <c r="HN24" s="76"/>
      <c r="HO24" s="76"/>
      <c r="HP24" s="76"/>
      <c r="HQ24" s="76"/>
      <c r="HR24" s="76"/>
      <c r="HS24" s="76"/>
      <c r="HT24" s="76"/>
      <c r="HU24" s="76"/>
      <c r="HV24" s="76"/>
      <c r="HW24" s="76"/>
      <c r="HX24" s="76"/>
      <c r="HY24" s="76"/>
      <c r="HZ24" s="76"/>
      <c r="IA24" s="76"/>
      <c r="IB24" s="76"/>
      <c r="IC24" s="76"/>
      <c r="ID24" s="76"/>
      <c r="IE24" s="76"/>
      <c r="IF24" s="76"/>
      <c r="IG24" s="76"/>
      <c r="IH24" s="76"/>
      <c r="II24" s="76"/>
      <c r="IJ24" s="76"/>
      <c r="IK24" s="76"/>
      <c r="IL24" s="76"/>
      <c r="IM24" s="76"/>
      <c r="IN24" s="76"/>
      <c r="IO24" s="76"/>
      <c r="IP24" s="76"/>
      <c r="IQ24" s="76"/>
      <c r="IR24" s="76"/>
      <c r="IS24" s="76"/>
      <c r="IT24" s="76"/>
      <c r="IU24" s="76"/>
      <c r="IV24" s="76"/>
      <c r="IW24" s="76"/>
    </row>
    <row r="25" spans="1:257" s="62" customFormat="1" ht="27" x14ac:dyDescent="0.25">
      <c r="A25" s="22" t="s">
        <v>97</v>
      </c>
      <c r="B25" s="28" t="s">
        <v>85</v>
      </c>
      <c r="C25" s="24" t="s">
        <v>34</v>
      </c>
      <c r="D25" s="25">
        <v>1</v>
      </c>
      <c r="E25" s="26"/>
      <c r="F25" s="26">
        <f>+D25*E25</f>
        <v>0</v>
      </c>
      <c r="G25" s="27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  <c r="BM25" s="76"/>
      <c r="BN25" s="76"/>
      <c r="BO25" s="76"/>
      <c r="BP25" s="76"/>
      <c r="BQ25" s="76"/>
      <c r="BR25" s="76"/>
      <c r="BS25" s="76"/>
      <c r="BT25" s="76"/>
      <c r="BU25" s="76"/>
      <c r="BV25" s="76"/>
      <c r="BW25" s="76"/>
      <c r="BX25" s="76"/>
      <c r="BY25" s="76"/>
      <c r="BZ25" s="76"/>
      <c r="CA25" s="76"/>
      <c r="CB25" s="76"/>
      <c r="CC25" s="76"/>
      <c r="CD25" s="76"/>
      <c r="CE25" s="76"/>
      <c r="CF25" s="76"/>
      <c r="CG25" s="76"/>
      <c r="CH25" s="76"/>
      <c r="CI25" s="76"/>
      <c r="CJ25" s="76"/>
      <c r="CK25" s="76"/>
      <c r="CL25" s="76"/>
      <c r="CM25" s="76"/>
      <c r="CN25" s="76"/>
      <c r="CO25" s="76"/>
      <c r="CP25" s="76"/>
      <c r="CQ25" s="76"/>
      <c r="CR25" s="76"/>
      <c r="CS25" s="76"/>
      <c r="CT25" s="76"/>
      <c r="CU25" s="76"/>
      <c r="CV25" s="76"/>
      <c r="CW25" s="76"/>
      <c r="CX25" s="76"/>
      <c r="CY25" s="76"/>
      <c r="CZ25" s="76"/>
      <c r="DA25" s="76"/>
      <c r="DB25" s="76"/>
      <c r="DC25" s="76"/>
      <c r="DD25" s="76"/>
      <c r="DE25" s="76"/>
      <c r="DF25" s="76"/>
      <c r="DG25" s="76"/>
      <c r="DH25" s="76"/>
      <c r="DI25" s="76"/>
      <c r="DJ25" s="76"/>
      <c r="DK25" s="76"/>
      <c r="DL25" s="76"/>
      <c r="DM25" s="76"/>
      <c r="DN25" s="76"/>
      <c r="DO25" s="76"/>
      <c r="DP25" s="76"/>
      <c r="DQ25" s="76"/>
      <c r="DR25" s="76"/>
      <c r="DS25" s="76"/>
      <c r="DT25" s="76"/>
      <c r="DU25" s="76"/>
      <c r="DV25" s="76"/>
      <c r="DW25" s="76"/>
      <c r="DX25" s="76"/>
      <c r="DY25" s="76"/>
      <c r="DZ25" s="76"/>
      <c r="EA25" s="76"/>
      <c r="EB25" s="76"/>
      <c r="EC25" s="76"/>
      <c r="ED25" s="76"/>
      <c r="EE25" s="76"/>
      <c r="EF25" s="76"/>
      <c r="EG25" s="76"/>
      <c r="EH25" s="76"/>
      <c r="EI25" s="76"/>
      <c r="EJ25" s="76"/>
      <c r="EK25" s="76"/>
      <c r="EL25" s="76"/>
      <c r="EM25" s="76"/>
      <c r="EN25" s="76"/>
      <c r="EO25" s="76"/>
      <c r="EP25" s="76"/>
      <c r="EQ25" s="76"/>
      <c r="ER25" s="76"/>
      <c r="ES25" s="76"/>
      <c r="ET25" s="76"/>
      <c r="EU25" s="76"/>
      <c r="EV25" s="76"/>
      <c r="EW25" s="76"/>
      <c r="EX25" s="76"/>
      <c r="EY25" s="76"/>
      <c r="EZ25" s="76"/>
      <c r="FA25" s="76"/>
      <c r="FB25" s="76"/>
      <c r="FC25" s="76"/>
      <c r="FD25" s="76"/>
      <c r="FE25" s="76"/>
      <c r="FF25" s="76"/>
      <c r="FG25" s="76"/>
      <c r="FH25" s="76"/>
      <c r="FI25" s="76"/>
      <c r="FJ25" s="76"/>
      <c r="FK25" s="76"/>
      <c r="FL25" s="76"/>
      <c r="FM25" s="76"/>
      <c r="FN25" s="76"/>
      <c r="FO25" s="76"/>
      <c r="FP25" s="76"/>
      <c r="FQ25" s="76"/>
      <c r="FR25" s="76"/>
      <c r="FS25" s="76"/>
      <c r="FT25" s="76"/>
      <c r="FU25" s="76"/>
      <c r="FV25" s="76"/>
      <c r="FW25" s="76"/>
      <c r="FX25" s="76"/>
      <c r="FY25" s="76"/>
      <c r="FZ25" s="76"/>
      <c r="GA25" s="76"/>
      <c r="GB25" s="76"/>
      <c r="GC25" s="76"/>
      <c r="GD25" s="76"/>
      <c r="GE25" s="76"/>
      <c r="GF25" s="76"/>
      <c r="GG25" s="76"/>
      <c r="GH25" s="76"/>
      <c r="GI25" s="76"/>
      <c r="GJ25" s="76"/>
      <c r="GK25" s="76"/>
      <c r="GL25" s="76"/>
      <c r="GM25" s="76"/>
      <c r="GN25" s="76"/>
      <c r="GO25" s="76"/>
      <c r="GP25" s="76"/>
      <c r="GQ25" s="76"/>
      <c r="GR25" s="76"/>
      <c r="GS25" s="76"/>
      <c r="GT25" s="76"/>
      <c r="GU25" s="76"/>
      <c r="GV25" s="76"/>
      <c r="GW25" s="76"/>
      <c r="GX25" s="76"/>
      <c r="GY25" s="76"/>
      <c r="GZ25" s="76"/>
      <c r="HA25" s="76"/>
      <c r="HB25" s="76"/>
      <c r="HC25" s="76"/>
      <c r="HD25" s="76"/>
      <c r="HE25" s="76"/>
      <c r="HF25" s="76"/>
      <c r="HG25" s="76"/>
      <c r="HH25" s="76"/>
      <c r="HI25" s="76"/>
      <c r="HJ25" s="76"/>
      <c r="HK25" s="76"/>
      <c r="HL25" s="76"/>
      <c r="HM25" s="76"/>
      <c r="HN25" s="76"/>
      <c r="HO25" s="76"/>
      <c r="HP25" s="76"/>
      <c r="HQ25" s="76"/>
      <c r="HR25" s="76"/>
      <c r="HS25" s="76"/>
      <c r="HT25" s="76"/>
      <c r="HU25" s="76"/>
      <c r="HV25" s="76"/>
      <c r="HW25" s="76"/>
      <c r="HX25" s="76"/>
      <c r="HY25" s="76"/>
      <c r="HZ25" s="76"/>
      <c r="IA25" s="76"/>
      <c r="IB25" s="76"/>
      <c r="IC25" s="76"/>
      <c r="ID25" s="76"/>
      <c r="IE25" s="76"/>
      <c r="IF25" s="76"/>
      <c r="IG25" s="76"/>
      <c r="IH25" s="76"/>
      <c r="II25" s="76"/>
      <c r="IJ25" s="76"/>
      <c r="IK25" s="76"/>
      <c r="IL25" s="76"/>
      <c r="IM25" s="76"/>
      <c r="IN25" s="76"/>
      <c r="IO25" s="76"/>
      <c r="IP25" s="76"/>
      <c r="IQ25" s="76"/>
      <c r="IR25" s="76"/>
      <c r="IS25" s="76"/>
      <c r="IT25" s="76"/>
      <c r="IU25" s="76"/>
      <c r="IV25" s="76"/>
      <c r="IW25" s="76"/>
    </row>
    <row r="26" spans="1:257" s="62" customFormat="1" ht="15.75" x14ac:dyDescent="0.25">
      <c r="A26" s="70" t="s">
        <v>27</v>
      </c>
      <c r="B26" s="71"/>
      <c r="C26" s="72"/>
      <c r="D26" s="73"/>
      <c r="E26" s="74"/>
      <c r="F26" s="74"/>
      <c r="G26" s="75">
        <f>SUM(F24:F25)</f>
        <v>0</v>
      </c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76"/>
      <c r="AT26" s="76"/>
      <c r="AU26" s="76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  <c r="BM26" s="76"/>
      <c r="BN26" s="76"/>
      <c r="BO26" s="76"/>
      <c r="BP26" s="76"/>
      <c r="BQ26" s="76"/>
      <c r="BR26" s="76"/>
      <c r="BS26" s="76"/>
      <c r="BT26" s="76"/>
      <c r="BU26" s="76"/>
      <c r="BV26" s="76"/>
      <c r="BW26" s="76"/>
      <c r="BX26" s="76"/>
      <c r="BY26" s="76"/>
      <c r="BZ26" s="76"/>
      <c r="CA26" s="76"/>
      <c r="CB26" s="76"/>
      <c r="CC26" s="76"/>
      <c r="CD26" s="76"/>
      <c r="CE26" s="76"/>
      <c r="CF26" s="76"/>
      <c r="CG26" s="76"/>
      <c r="CH26" s="76"/>
      <c r="CI26" s="76"/>
      <c r="CJ26" s="76"/>
      <c r="CK26" s="76"/>
      <c r="CL26" s="76"/>
      <c r="CM26" s="76"/>
      <c r="CN26" s="76"/>
      <c r="CO26" s="76"/>
      <c r="CP26" s="76"/>
      <c r="CQ26" s="76"/>
      <c r="CR26" s="76"/>
      <c r="CS26" s="76"/>
      <c r="CT26" s="76"/>
      <c r="CU26" s="76"/>
      <c r="CV26" s="76"/>
      <c r="CW26" s="76"/>
      <c r="CX26" s="76"/>
      <c r="CY26" s="76"/>
      <c r="CZ26" s="76"/>
      <c r="DA26" s="76"/>
      <c r="DB26" s="76"/>
      <c r="DC26" s="76"/>
      <c r="DD26" s="76"/>
      <c r="DE26" s="76"/>
      <c r="DF26" s="76"/>
      <c r="DG26" s="76"/>
      <c r="DH26" s="76"/>
      <c r="DI26" s="76"/>
      <c r="DJ26" s="76"/>
      <c r="DK26" s="76"/>
      <c r="DL26" s="76"/>
      <c r="DM26" s="76"/>
      <c r="DN26" s="76"/>
      <c r="DO26" s="76"/>
      <c r="DP26" s="76"/>
      <c r="DQ26" s="76"/>
      <c r="DR26" s="76"/>
      <c r="DS26" s="76"/>
      <c r="DT26" s="76"/>
      <c r="DU26" s="76"/>
      <c r="DV26" s="76"/>
      <c r="DW26" s="76"/>
      <c r="DX26" s="76"/>
      <c r="DY26" s="76"/>
      <c r="DZ26" s="76"/>
      <c r="EA26" s="76"/>
      <c r="EB26" s="76"/>
      <c r="EC26" s="76"/>
      <c r="ED26" s="76"/>
      <c r="EE26" s="76"/>
      <c r="EF26" s="76"/>
      <c r="EG26" s="76"/>
      <c r="EH26" s="76"/>
      <c r="EI26" s="76"/>
      <c r="EJ26" s="76"/>
      <c r="EK26" s="76"/>
      <c r="EL26" s="76"/>
      <c r="EM26" s="76"/>
      <c r="EN26" s="76"/>
      <c r="EO26" s="76"/>
      <c r="EP26" s="76"/>
      <c r="EQ26" s="76"/>
      <c r="ER26" s="76"/>
      <c r="ES26" s="76"/>
      <c r="ET26" s="76"/>
      <c r="EU26" s="76"/>
      <c r="EV26" s="76"/>
      <c r="EW26" s="76"/>
      <c r="EX26" s="76"/>
      <c r="EY26" s="76"/>
      <c r="EZ26" s="76"/>
      <c r="FA26" s="76"/>
      <c r="FB26" s="76"/>
      <c r="FC26" s="76"/>
      <c r="FD26" s="76"/>
      <c r="FE26" s="76"/>
      <c r="FF26" s="76"/>
      <c r="FG26" s="76"/>
      <c r="FH26" s="76"/>
      <c r="FI26" s="76"/>
      <c r="FJ26" s="76"/>
      <c r="FK26" s="76"/>
      <c r="FL26" s="76"/>
      <c r="FM26" s="76"/>
      <c r="FN26" s="76"/>
      <c r="FO26" s="76"/>
      <c r="FP26" s="76"/>
      <c r="FQ26" s="76"/>
      <c r="FR26" s="76"/>
      <c r="FS26" s="76"/>
      <c r="FT26" s="76"/>
      <c r="FU26" s="76"/>
      <c r="FV26" s="76"/>
      <c r="FW26" s="76"/>
      <c r="FX26" s="76"/>
      <c r="FY26" s="76"/>
      <c r="FZ26" s="76"/>
      <c r="GA26" s="76"/>
      <c r="GB26" s="76"/>
      <c r="GC26" s="76"/>
      <c r="GD26" s="76"/>
      <c r="GE26" s="76"/>
      <c r="GF26" s="76"/>
      <c r="GG26" s="76"/>
      <c r="GH26" s="76"/>
      <c r="GI26" s="76"/>
      <c r="GJ26" s="76"/>
      <c r="GK26" s="76"/>
      <c r="GL26" s="76"/>
      <c r="GM26" s="76"/>
      <c r="GN26" s="76"/>
      <c r="GO26" s="76"/>
      <c r="GP26" s="76"/>
      <c r="GQ26" s="76"/>
      <c r="GR26" s="76"/>
      <c r="GS26" s="76"/>
      <c r="GT26" s="76"/>
      <c r="GU26" s="76"/>
      <c r="GV26" s="76"/>
      <c r="GW26" s="76"/>
      <c r="GX26" s="76"/>
      <c r="GY26" s="76"/>
      <c r="GZ26" s="76"/>
      <c r="HA26" s="76"/>
      <c r="HB26" s="76"/>
      <c r="HC26" s="76"/>
      <c r="HD26" s="76"/>
      <c r="HE26" s="76"/>
      <c r="HF26" s="76"/>
      <c r="HG26" s="76"/>
      <c r="HH26" s="76"/>
      <c r="HI26" s="76"/>
      <c r="HJ26" s="76"/>
      <c r="HK26" s="76"/>
      <c r="HL26" s="76"/>
      <c r="HM26" s="76"/>
      <c r="HN26" s="76"/>
      <c r="HO26" s="76"/>
      <c r="HP26" s="76"/>
      <c r="HQ26" s="76"/>
      <c r="HR26" s="76"/>
      <c r="HS26" s="76"/>
      <c r="HT26" s="76"/>
      <c r="HU26" s="76"/>
      <c r="HV26" s="76"/>
      <c r="HW26" s="76"/>
      <c r="HX26" s="76"/>
      <c r="HY26" s="76"/>
      <c r="HZ26" s="76"/>
      <c r="IA26" s="76"/>
      <c r="IB26" s="76"/>
      <c r="IC26" s="76"/>
      <c r="ID26" s="76"/>
      <c r="IE26" s="76"/>
      <c r="IF26" s="76"/>
      <c r="IG26" s="76"/>
      <c r="IH26" s="76"/>
      <c r="II26" s="76"/>
      <c r="IJ26" s="76"/>
      <c r="IK26" s="76"/>
      <c r="IL26" s="76"/>
      <c r="IM26" s="76"/>
      <c r="IN26" s="76"/>
      <c r="IO26" s="76"/>
      <c r="IP26" s="76"/>
      <c r="IQ26" s="76"/>
      <c r="IR26" s="76"/>
      <c r="IS26" s="76"/>
      <c r="IT26" s="76"/>
      <c r="IU26" s="76"/>
      <c r="IV26" s="76"/>
      <c r="IW26" s="76"/>
    </row>
    <row r="27" spans="1:257" s="7" customFormat="1" ht="18" x14ac:dyDescent="0.25">
      <c r="A27" s="55"/>
      <c r="B27" s="9"/>
      <c r="C27" s="10"/>
      <c r="D27" s="11"/>
      <c r="E27" s="12"/>
      <c r="F27" s="12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  <c r="IQ27" s="8"/>
      <c r="IR27" s="8"/>
      <c r="IS27" s="8"/>
      <c r="IT27" s="8"/>
      <c r="IU27" s="8"/>
      <c r="IV27" s="8"/>
    </row>
    <row r="28" spans="1:257" s="21" customFormat="1" ht="13.5" x14ac:dyDescent="0.25">
      <c r="A28" s="14" t="s">
        <v>0</v>
      </c>
      <c r="B28" s="15"/>
      <c r="C28" s="16" t="s">
        <v>1</v>
      </c>
      <c r="D28" s="17" t="s">
        <v>2</v>
      </c>
      <c r="E28" s="18" t="s">
        <v>3</v>
      </c>
      <c r="F28" s="19" t="s">
        <v>4</v>
      </c>
      <c r="G28" s="20"/>
    </row>
    <row r="29" spans="1:257" s="21" customFormat="1" ht="13.5" x14ac:dyDescent="0.25">
      <c r="A29" s="22" t="s">
        <v>5</v>
      </c>
      <c r="B29" s="23" t="s">
        <v>6</v>
      </c>
      <c r="C29" s="24" t="s">
        <v>7</v>
      </c>
      <c r="D29" s="25">
        <f>+D49</f>
        <v>4</v>
      </c>
      <c r="E29" s="26"/>
      <c r="F29" s="26">
        <f>+D29*E29</f>
        <v>0</v>
      </c>
      <c r="G29" s="27"/>
    </row>
    <row r="30" spans="1:257" s="21" customFormat="1" ht="27" x14ac:dyDescent="0.25">
      <c r="A30" s="22" t="s">
        <v>8</v>
      </c>
      <c r="B30" s="28" t="s">
        <v>9</v>
      </c>
      <c r="C30" s="24" t="s">
        <v>7</v>
      </c>
      <c r="D30" s="25">
        <f>+D29</f>
        <v>4</v>
      </c>
      <c r="E30" s="26"/>
      <c r="F30" s="26">
        <f t="shared" ref="F30:F40" si="1">+D30*E30</f>
        <v>0</v>
      </c>
      <c r="G30" s="27"/>
    </row>
    <row r="31" spans="1:257" s="21" customFormat="1" ht="13.5" x14ac:dyDescent="0.25">
      <c r="A31" s="22" t="s">
        <v>11</v>
      </c>
      <c r="B31" s="23" t="s">
        <v>12</v>
      </c>
      <c r="C31" s="24" t="s">
        <v>7</v>
      </c>
      <c r="D31" s="25">
        <f>+D30</f>
        <v>4</v>
      </c>
      <c r="E31" s="26"/>
      <c r="F31" s="26">
        <f t="shared" si="1"/>
        <v>0</v>
      </c>
      <c r="G31" s="27"/>
    </row>
    <row r="32" spans="1:257" s="21" customFormat="1" ht="13.5" x14ac:dyDescent="0.25">
      <c r="A32" s="22" t="s">
        <v>98</v>
      </c>
      <c r="B32" s="23" t="s">
        <v>13</v>
      </c>
      <c r="C32" s="24" t="s">
        <v>7</v>
      </c>
      <c r="D32" s="25">
        <f>+D30</f>
        <v>4</v>
      </c>
      <c r="E32" s="26"/>
      <c r="F32" s="26">
        <f t="shared" si="1"/>
        <v>0</v>
      </c>
      <c r="G32" s="27"/>
    </row>
    <row r="33" spans="1:7" s="21" customFormat="1" ht="13.5" x14ac:dyDescent="0.25">
      <c r="A33" s="22" t="s">
        <v>14</v>
      </c>
      <c r="B33" s="28" t="s">
        <v>15</v>
      </c>
      <c r="C33" s="24" t="s">
        <v>7</v>
      </c>
      <c r="D33" s="25">
        <f>+D31</f>
        <v>4</v>
      </c>
      <c r="E33" s="26"/>
      <c r="F33" s="26">
        <f t="shared" si="1"/>
        <v>0</v>
      </c>
      <c r="G33" s="27"/>
    </row>
    <row r="34" spans="1:7" s="21" customFormat="1" ht="13.5" x14ac:dyDescent="0.25">
      <c r="A34" s="22" t="s">
        <v>99</v>
      </c>
      <c r="B34" s="23" t="s">
        <v>16</v>
      </c>
      <c r="C34" s="24" t="s">
        <v>17</v>
      </c>
      <c r="D34" s="25">
        <f>+D33</f>
        <v>4</v>
      </c>
      <c r="E34" s="26"/>
      <c r="F34" s="26">
        <f>+D34*E34</f>
        <v>0</v>
      </c>
      <c r="G34" s="27"/>
    </row>
    <row r="35" spans="1:7" s="21" customFormat="1" ht="40.5" x14ac:dyDescent="0.25">
      <c r="A35" s="22" t="s">
        <v>18</v>
      </c>
      <c r="B35" s="28" t="s">
        <v>54</v>
      </c>
      <c r="C35" s="24" t="s">
        <v>7</v>
      </c>
      <c r="D35" s="25">
        <f>+D34</f>
        <v>4</v>
      </c>
      <c r="E35" s="26"/>
      <c r="F35" s="26">
        <f>+D35*E35</f>
        <v>0</v>
      </c>
      <c r="G35" s="27"/>
    </row>
    <row r="36" spans="1:7" s="21" customFormat="1" ht="13.5" x14ac:dyDescent="0.25">
      <c r="A36" s="22" t="s">
        <v>100</v>
      </c>
      <c r="B36" s="28" t="s">
        <v>19</v>
      </c>
      <c r="C36" s="24" t="s">
        <v>7</v>
      </c>
      <c r="D36" s="25">
        <f>+D35</f>
        <v>4</v>
      </c>
      <c r="E36" s="26"/>
      <c r="F36" s="26">
        <f>+D36*E36</f>
        <v>0</v>
      </c>
      <c r="G36" s="27"/>
    </row>
    <row r="37" spans="1:7" s="21" customFormat="1" ht="13.5" x14ac:dyDescent="0.25">
      <c r="A37" s="22" t="s">
        <v>20</v>
      </c>
      <c r="B37" s="28" t="s">
        <v>21</v>
      </c>
      <c r="C37" s="24" t="s">
        <v>7</v>
      </c>
      <c r="D37" s="25">
        <f>+D33</f>
        <v>4</v>
      </c>
      <c r="E37" s="26"/>
      <c r="F37" s="26">
        <f t="shared" si="1"/>
        <v>0</v>
      </c>
      <c r="G37" s="27"/>
    </row>
    <row r="38" spans="1:7" s="21" customFormat="1" ht="13.5" x14ac:dyDescent="0.25">
      <c r="A38" s="22" t="s">
        <v>101</v>
      </c>
      <c r="B38" s="23" t="s">
        <v>22</v>
      </c>
      <c r="C38" s="24" t="s">
        <v>23</v>
      </c>
      <c r="D38" s="29">
        <f>+D37*0.1</f>
        <v>0.4</v>
      </c>
      <c r="E38" s="26"/>
      <c r="F38" s="26">
        <f t="shared" si="1"/>
        <v>0</v>
      </c>
      <c r="G38" s="27"/>
    </row>
    <row r="39" spans="1:7" s="21" customFormat="1" ht="13.5" x14ac:dyDescent="0.25">
      <c r="A39" s="22" t="s">
        <v>24</v>
      </c>
      <c r="B39" s="28" t="s">
        <v>25</v>
      </c>
      <c r="C39" s="24" t="s">
        <v>23</v>
      </c>
      <c r="D39" s="29">
        <f>+D30*0.1</f>
        <v>0.4</v>
      </c>
      <c r="E39" s="26"/>
      <c r="F39" s="26">
        <f t="shared" si="1"/>
        <v>0</v>
      </c>
      <c r="G39" s="27"/>
    </row>
    <row r="40" spans="1:7" s="21" customFormat="1" ht="13.5" x14ac:dyDescent="0.25">
      <c r="A40" s="22" t="s">
        <v>102</v>
      </c>
      <c r="B40" s="28" t="s">
        <v>26</v>
      </c>
      <c r="C40" s="24" t="s">
        <v>23</v>
      </c>
      <c r="D40" s="29">
        <f>+D39</f>
        <v>0.4</v>
      </c>
      <c r="E40" s="26"/>
      <c r="F40" s="26">
        <f t="shared" si="1"/>
        <v>0</v>
      </c>
      <c r="G40" s="27"/>
    </row>
    <row r="41" spans="1:7" s="21" customFormat="1" ht="13.5" x14ac:dyDescent="0.25">
      <c r="A41" s="22" t="s">
        <v>27</v>
      </c>
      <c r="B41" s="23"/>
      <c r="C41" s="24"/>
      <c r="D41" s="29"/>
      <c r="E41" s="26"/>
      <c r="F41" s="26"/>
      <c r="G41" s="30">
        <f>SUM(F29:F40)</f>
        <v>0</v>
      </c>
    </row>
    <row r="42" spans="1:7" s="21" customFormat="1" ht="13.5" x14ac:dyDescent="0.25">
      <c r="A42" s="22"/>
      <c r="B42" s="23"/>
      <c r="C42" s="24"/>
      <c r="D42" s="29"/>
      <c r="E42" s="26"/>
      <c r="F42" s="26"/>
      <c r="G42" s="27"/>
    </row>
    <row r="43" spans="1:7" s="21" customFormat="1" ht="13.5" x14ac:dyDescent="0.25">
      <c r="A43" s="31" t="s">
        <v>91</v>
      </c>
      <c r="B43" s="23"/>
      <c r="C43" s="24"/>
      <c r="D43" s="29"/>
      <c r="E43" s="26"/>
      <c r="F43" s="26"/>
      <c r="G43" s="27"/>
    </row>
    <row r="44" spans="1:7" s="21" customFormat="1" ht="13.5" x14ac:dyDescent="0.25">
      <c r="A44" s="31" t="s">
        <v>89</v>
      </c>
      <c r="B44" s="23"/>
      <c r="C44" s="24"/>
      <c r="D44" s="29"/>
      <c r="E44" s="26"/>
      <c r="F44" s="26"/>
      <c r="G44" s="27"/>
    </row>
    <row r="45" spans="1:7" s="21" customFormat="1" ht="13.5" x14ac:dyDescent="0.25">
      <c r="A45" s="31" t="s">
        <v>90</v>
      </c>
      <c r="B45" s="23"/>
      <c r="C45" s="24"/>
      <c r="D45" s="29"/>
      <c r="E45" s="26"/>
      <c r="F45" s="26"/>
      <c r="G45" s="27"/>
    </row>
    <row r="46" spans="1:7" s="21" customFormat="1" ht="13.5" x14ac:dyDescent="0.25">
      <c r="A46" s="32">
        <v>1</v>
      </c>
      <c r="B46" s="28" t="s">
        <v>51</v>
      </c>
      <c r="C46" s="24" t="s">
        <v>7</v>
      </c>
      <c r="D46" s="25">
        <v>1</v>
      </c>
      <c r="E46" s="26"/>
      <c r="F46" s="26">
        <f t="shared" ref="F46:F48" si="2">+D46*E46</f>
        <v>0</v>
      </c>
      <c r="G46" s="27"/>
    </row>
    <row r="47" spans="1:7" s="21" customFormat="1" ht="13.5" x14ac:dyDescent="0.25">
      <c r="A47" s="32">
        <v>2</v>
      </c>
      <c r="B47" s="28" t="s">
        <v>52</v>
      </c>
      <c r="C47" s="24" t="s">
        <v>7</v>
      </c>
      <c r="D47" s="25">
        <v>2</v>
      </c>
      <c r="E47" s="26"/>
      <c r="F47" s="26">
        <f t="shared" si="2"/>
        <v>0</v>
      </c>
      <c r="G47" s="27"/>
    </row>
    <row r="48" spans="1:7" s="21" customFormat="1" ht="13.5" x14ac:dyDescent="0.25">
      <c r="A48" s="32">
        <v>3</v>
      </c>
      <c r="B48" s="28" t="s">
        <v>53</v>
      </c>
      <c r="C48" s="35" t="s">
        <v>7</v>
      </c>
      <c r="D48" s="33">
        <v>1</v>
      </c>
      <c r="E48" s="26"/>
      <c r="F48" s="26">
        <f t="shared" si="2"/>
        <v>0</v>
      </c>
      <c r="G48" s="27"/>
    </row>
    <row r="49" spans="1:7" s="21" customFormat="1" ht="13.5" x14ac:dyDescent="0.25">
      <c r="A49" s="31"/>
      <c r="B49" s="23"/>
      <c r="C49" s="37"/>
      <c r="D49" s="34">
        <f>SUM(D46:D48)</f>
        <v>4</v>
      </c>
      <c r="E49" s="26"/>
      <c r="F49" s="26"/>
      <c r="G49" s="27"/>
    </row>
    <row r="50" spans="1:7" s="21" customFormat="1" ht="13.5" x14ac:dyDescent="0.25">
      <c r="A50" s="22" t="s">
        <v>27</v>
      </c>
      <c r="B50" s="23"/>
      <c r="C50" s="24"/>
      <c r="D50" s="29"/>
      <c r="E50" s="26"/>
      <c r="F50" s="26"/>
      <c r="G50" s="30">
        <f>SUM(F46:F49)</f>
        <v>0</v>
      </c>
    </row>
    <row r="51" spans="1:7" s="21" customFormat="1" ht="13.5" x14ac:dyDescent="0.25">
      <c r="A51" s="22"/>
      <c r="B51" s="23"/>
      <c r="C51" s="24"/>
      <c r="D51" s="25"/>
      <c r="E51" s="26"/>
      <c r="F51" s="26"/>
      <c r="G51" s="30"/>
    </row>
    <row r="52" spans="1:7" s="21" customFormat="1" ht="13.5" x14ac:dyDescent="0.25">
      <c r="A52" s="31" t="s">
        <v>28</v>
      </c>
      <c r="B52" s="23"/>
      <c r="C52" s="24"/>
      <c r="D52" s="25"/>
      <c r="E52" s="26"/>
      <c r="F52" s="26"/>
      <c r="G52" s="30"/>
    </row>
    <row r="53" spans="1:7" s="21" customFormat="1" ht="13.5" x14ac:dyDescent="0.25">
      <c r="A53" s="22" t="s">
        <v>56</v>
      </c>
      <c r="B53" s="28" t="s">
        <v>57</v>
      </c>
      <c r="C53" s="24" t="s">
        <v>31</v>
      </c>
      <c r="D53" s="25">
        <v>40</v>
      </c>
      <c r="E53" s="26"/>
      <c r="F53" s="26">
        <f t="shared" ref="F53:F60" si="3">+D53*E53</f>
        <v>0</v>
      </c>
      <c r="G53" s="30"/>
    </row>
    <row r="54" spans="1:7" s="21" customFormat="1" ht="13.5" x14ac:dyDescent="0.25">
      <c r="A54" s="22" t="s">
        <v>35</v>
      </c>
      <c r="B54" s="23" t="s">
        <v>36</v>
      </c>
      <c r="C54" s="24" t="s">
        <v>7</v>
      </c>
      <c r="D54" s="25">
        <f>+D64</f>
        <v>70</v>
      </c>
      <c r="E54" s="26"/>
      <c r="F54" s="26">
        <f t="shared" si="3"/>
        <v>0</v>
      </c>
      <c r="G54" s="30"/>
    </row>
    <row r="55" spans="1:7" s="21" customFormat="1" ht="13.5" x14ac:dyDescent="0.25">
      <c r="A55" s="22" t="s">
        <v>37</v>
      </c>
      <c r="B55" s="23" t="s">
        <v>38</v>
      </c>
      <c r="C55" s="24" t="s">
        <v>7</v>
      </c>
      <c r="D55" s="25">
        <f>+D54</f>
        <v>70</v>
      </c>
      <c r="E55" s="26"/>
      <c r="F55" s="26">
        <f t="shared" si="3"/>
        <v>0</v>
      </c>
      <c r="G55" s="30"/>
    </row>
    <row r="56" spans="1:7" s="21" customFormat="1" ht="13.5" x14ac:dyDescent="0.25">
      <c r="A56" s="22" t="s">
        <v>103</v>
      </c>
      <c r="B56" s="23" t="s">
        <v>39</v>
      </c>
      <c r="C56" s="24" t="s">
        <v>7</v>
      </c>
      <c r="D56" s="25">
        <f>+D55</f>
        <v>70</v>
      </c>
      <c r="E56" s="26"/>
      <c r="F56" s="26">
        <f t="shared" si="3"/>
        <v>0</v>
      </c>
      <c r="G56" s="30"/>
    </row>
    <row r="57" spans="1:7" s="21" customFormat="1" ht="13.5" x14ac:dyDescent="0.25">
      <c r="A57" s="22" t="s">
        <v>20</v>
      </c>
      <c r="B57" s="23" t="s">
        <v>44</v>
      </c>
      <c r="C57" s="24" t="s">
        <v>31</v>
      </c>
      <c r="D57" s="25">
        <v>40</v>
      </c>
      <c r="E57" s="26"/>
      <c r="F57" s="26">
        <f t="shared" si="3"/>
        <v>0</v>
      </c>
      <c r="G57" s="30"/>
    </row>
    <row r="58" spans="1:7" s="21" customFormat="1" ht="13.5" x14ac:dyDescent="0.25">
      <c r="A58" s="22" t="s">
        <v>104</v>
      </c>
      <c r="B58" s="23" t="s">
        <v>40</v>
      </c>
      <c r="C58" s="24" t="s">
        <v>23</v>
      </c>
      <c r="D58" s="29">
        <f>+D57*0.1</f>
        <v>4</v>
      </c>
      <c r="E58" s="26"/>
      <c r="F58" s="26">
        <f t="shared" si="3"/>
        <v>0</v>
      </c>
      <c r="G58" s="30"/>
    </row>
    <row r="59" spans="1:7" s="21" customFormat="1" ht="13.5" x14ac:dyDescent="0.25">
      <c r="A59" s="22" t="s">
        <v>49</v>
      </c>
      <c r="B59" s="23" t="s">
        <v>50</v>
      </c>
      <c r="C59" s="24" t="s">
        <v>23</v>
      </c>
      <c r="D59" s="29">
        <f>+D53*0.05</f>
        <v>2</v>
      </c>
      <c r="E59" s="26"/>
      <c r="F59" s="26">
        <f t="shared" si="3"/>
        <v>0</v>
      </c>
      <c r="G59" s="30"/>
    </row>
    <row r="60" spans="1:7" s="21" customFormat="1" ht="13.5" x14ac:dyDescent="0.25">
      <c r="A60" s="22" t="s">
        <v>83</v>
      </c>
      <c r="B60" s="23" t="s">
        <v>26</v>
      </c>
      <c r="C60" s="24" t="s">
        <v>23</v>
      </c>
      <c r="D60" s="29">
        <f>+D59</f>
        <v>2</v>
      </c>
      <c r="E60" s="26"/>
      <c r="F60" s="26">
        <f t="shared" si="3"/>
        <v>0</v>
      </c>
      <c r="G60" s="30"/>
    </row>
    <row r="61" spans="1:7" s="21" customFormat="1" ht="13.5" x14ac:dyDescent="0.25">
      <c r="A61" s="22" t="s">
        <v>27</v>
      </c>
      <c r="B61" s="23"/>
      <c r="C61" s="24"/>
      <c r="D61" s="25"/>
      <c r="E61" s="26"/>
      <c r="F61" s="26"/>
      <c r="G61" s="30">
        <f>SUM(F53:F60)</f>
        <v>0</v>
      </c>
    </row>
    <row r="62" spans="1:7" s="21" customFormat="1" ht="13.5" x14ac:dyDescent="0.25">
      <c r="A62" s="22"/>
      <c r="B62" s="23"/>
      <c r="C62" s="24"/>
      <c r="D62" s="25"/>
      <c r="E62" s="26"/>
      <c r="F62" s="26"/>
      <c r="G62" s="30"/>
    </row>
    <row r="63" spans="1:7" s="21" customFormat="1" ht="13.5" x14ac:dyDescent="0.25">
      <c r="A63" s="31" t="s">
        <v>88</v>
      </c>
      <c r="B63" s="23"/>
      <c r="C63" s="24"/>
      <c r="D63" s="25"/>
      <c r="E63" s="26"/>
      <c r="F63" s="26"/>
      <c r="G63" s="56"/>
    </row>
    <row r="64" spans="1:7" s="21" customFormat="1" ht="13.5" x14ac:dyDescent="0.25">
      <c r="A64" s="32">
        <v>4</v>
      </c>
      <c r="B64" s="84" t="s">
        <v>55</v>
      </c>
      <c r="C64" s="35" t="s">
        <v>7</v>
      </c>
      <c r="D64" s="33">
        <v>70</v>
      </c>
      <c r="E64" s="26"/>
      <c r="F64" s="26">
        <f t="shared" ref="F64" si="4">+D64*E64</f>
        <v>0</v>
      </c>
      <c r="G64" s="56"/>
    </row>
    <row r="65" spans="1:10" s="21" customFormat="1" ht="13.5" x14ac:dyDescent="0.25">
      <c r="A65" s="22"/>
      <c r="B65" s="28"/>
      <c r="C65" s="37"/>
      <c r="D65" s="34">
        <f>SUM(D64:D64)</f>
        <v>70</v>
      </c>
      <c r="E65" s="26"/>
      <c r="F65" s="26"/>
      <c r="G65" s="56"/>
    </row>
    <row r="66" spans="1:10" s="21" customFormat="1" ht="13.5" x14ac:dyDescent="0.25">
      <c r="A66" s="22" t="s">
        <v>27</v>
      </c>
      <c r="B66" s="23"/>
      <c r="C66" s="24"/>
      <c r="D66" s="25"/>
      <c r="E66" s="26"/>
      <c r="F66" s="26"/>
      <c r="G66" s="30">
        <f>SUM(F64:F66)</f>
        <v>0</v>
      </c>
    </row>
    <row r="67" spans="1:10" s="21" customFormat="1" ht="13.5" x14ac:dyDescent="0.25">
      <c r="A67" s="22"/>
      <c r="B67" s="23"/>
      <c r="C67" s="24"/>
      <c r="D67" s="25"/>
      <c r="E67" s="26"/>
      <c r="F67" s="26"/>
      <c r="G67" s="56"/>
    </row>
    <row r="68" spans="1:10" s="21" customFormat="1" ht="13.5" x14ac:dyDescent="0.25">
      <c r="A68" s="31" t="s">
        <v>47</v>
      </c>
      <c r="B68" s="23"/>
      <c r="C68" s="24"/>
      <c r="D68" s="29"/>
      <c r="E68" s="26"/>
      <c r="F68" s="26"/>
      <c r="G68" s="27"/>
    </row>
    <row r="69" spans="1:10" s="21" customFormat="1" ht="13.5" x14ac:dyDescent="0.25">
      <c r="A69" s="22" t="s">
        <v>45</v>
      </c>
      <c r="B69" s="23" t="s">
        <v>46</v>
      </c>
      <c r="C69" s="24" t="s">
        <v>31</v>
      </c>
      <c r="D69" s="25">
        <v>1000</v>
      </c>
      <c r="E69" s="26"/>
      <c r="F69" s="26">
        <f>+D69*E69</f>
        <v>0</v>
      </c>
      <c r="G69" s="27"/>
    </row>
    <row r="70" spans="1:10" s="21" customFormat="1" ht="27" x14ac:dyDescent="0.25">
      <c r="A70" s="22" t="s">
        <v>29</v>
      </c>
      <c r="B70" s="28" t="s">
        <v>30</v>
      </c>
      <c r="C70" s="24" t="s">
        <v>31</v>
      </c>
      <c r="D70" s="25">
        <f>+D69</f>
        <v>1000</v>
      </c>
      <c r="E70" s="26"/>
      <c r="F70" s="26">
        <f t="shared" ref="F70:F74" si="5">+D70*E70</f>
        <v>0</v>
      </c>
      <c r="G70" s="27"/>
      <c r="I70" s="13"/>
    </row>
    <row r="71" spans="1:10" s="62" customFormat="1" ht="13.5" x14ac:dyDescent="0.25">
      <c r="A71" s="63" t="s">
        <v>105</v>
      </c>
      <c r="B71" s="57" t="s">
        <v>32</v>
      </c>
      <c r="C71" s="58" t="s">
        <v>33</v>
      </c>
      <c r="D71" s="59">
        <f>+D69*0.0006</f>
        <v>0.6</v>
      </c>
      <c r="E71" s="60"/>
      <c r="F71" s="26">
        <f t="shared" si="5"/>
        <v>0</v>
      </c>
      <c r="G71" s="61"/>
      <c r="J71" s="21"/>
    </row>
    <row r="72" spans="1:10" s="21" customFormat="1" ht="13.5" x14ac:dyDescent="0.25">
      <c r="A72" s="22" t="s">
        <v>58</v>
      </c>
      <c r="B72" s="23" t="s">
        <v>59</v>
      </c>
      <c r="C72" s="24" t="s">
        <v>31</v>
      </c>
      <c r="D72" s="25">
        <f>+D69*2</f>
        <v>2000</v>
      </c>
      <c r="E72" s="26"/>
      <c r="F72" s="26">
        <f t="shared" si="5"/>
        <v>0</v>
      </c>
      <c r="G72" s="27"/>
      <c r="I72" s="13"/>
    </row>
    <row r="73" spans="1:10" s="21" customFormat="1" ht="13.5" x14ac:dyDescent="0.25">
      <c r="A73" s="22" t="s">
        <v>60</v>
      </c>
      <c r="B73" s="23" t="s">
        <v>61</v>
      </c>
      <c r="C73" s="24" t="s">
        <v>31</v>
      </c>
      <c r="D73" s="25">
        <f>+D69*0.2</f>
        <v>200</v>
      </c>
      <c r="E73" s="26"/>
      <c r="F73" s="26">
        <f t="shared" si="5"/>
        <v>0</v>
      </c>
      <c r="G73" s="27"/>
      <c r="I73" s="13"/>
    </row>
    <row r="74" spans="1:10" s="21" customFormat="1" ht="13.5" x14ac:dyDescent="0.25">
      <c r="A74" s="22" t="s">
        <v>62</v>
      </c>
      <c r="B74" s="23" t="s">
        <v>63</v>
      </c>
      <c r="C74" s="24" t="s">
        <v>31</v>
      </c>
      <c r="D74" s="25">
        <f>+D72</f>
        <v>2000</v>
      </c>
      <c r="E74" s="26"/>
      <c r="F74" s="26">
        <f t="shared" si="5"/>
        <v>0</v>
      </c>
      <c r="G74" s="27"/>
      <c r="I74" s="13"/>
    </row>
    <row r="75" spans="1:10" s="21" customFormat="1" ht="27" x14ac:dyDescent="0.25">
      <c r="A75" s="22" t="s">
        <v>84</v>
      </c>
      <c r="B75" s="28" t="s">
        <v>64</v>
      </c>
      <c r="C75" s="24" t="s">
        <v>34</v>
      </c>
      <c r="D75" s="25">
        <v>1</v>
      </c>
      <c r="E75" s="26"/>
      <c r="F75" s="26">
        <f>+D75*E75</f>
        <v>0</v>
      </c>
      <c r="G75" s="27"/>
      <c r="I75" s="13"/>
    </row>
    <row r="76" spans="1:10" s="21" customFormat="1" ht="27" x14ac:dyDescent="0.25">
      <c r="A76" s="22" t="s">
        <v>65</v>
      </c>
      <c r="B76" s="28" t="s">
        <v>66</v>
      </c>
      <c r="C76" s="24" t="s">
        <v>31</v>
      </c>
      <c r="D76" s="25">
        <f>+D69</f>
        <v>1000</v>
      </c>
      <c r="E76" s="26"/>
      <c r="F76" s="26">
        <f t="shared" ref="F76" si="6">+D76*E76</f>
        <v>0</v>
      </c>
      <c r="G76" s="27"/>
      <c r="I76" s="13"/>
    </row>
    <row r="77" spans="1:10" s="21" customFormat="1" ht="13.5" x14ac:dyDescent="0.25">
      <c r="A77" s="22" t="s">
        <v>106</v>
      </c>
      <c r="B77" s="23" t="s">
        <v>48</v>
      </c>
      <c r="C77" s="24" t="s">
        <v>10</v>
      </c>
      <c r="D77" s="25">
        <f>+D69*0.03</f>
        <v>30</v>
      </c>
      <c r="E77" s="26"/>
      <c r="F77" s="26">
        <f t="shared" ref="F77" si="7">+D77*E77</f>
        <v>0</v>
      </c>
      <c r="G77" s="27"/>
    </row>
    <row r="78" spans="1:10" s="21" customFormat="1" ht="13.5" x14ac:dyDescent="0.25">
      <c r="A78" s="85" t="s">
        <v>27</v>
      </c>
      <c r="B78" s="36"/>
      <c r="C78" s="35"/>
      <c r="D78" s="86"/>
      <c r="E78" s="87"/>
      <c r="F78" s="87"/>
      <c r="G78" s="88">
        <f>SUM(F69:F77)</f>
        <v>0</v>
      </c>
    </row>
    <row r="79" spans="1:10" s="21" customFormat="1" ht="13.5" x14ac:dyDescent="0.25"/>
    <row r="80" spans="1:10" s="21" customFormat="1" ht="13.5" x14ac:dyDescent="0.25">
      <c r="A80" s="102" t="s">
        <v>87</v>
      </c>
      <c r="B80" s="38"/>
      <c r="C80" s="38"/>
      <c r="D80" s="38"/>
      <c r="E80" s="38"/>
      <c r="F80" s="38"/>
      <c r="G80" s="89"/>
    </row>
    <row r="81" spans="1:8" s="21" customFormat="1" ht="13.5" x14ac:dyDescent="0.25">
      <c r="A81" s="42"/>
      <c r="G81" s="90"/>
    </row>
    <row r="82" spans="1:8" ht="13.5" x14ac:dyDescent="0.25">
      <c r="A82" s="91" t="str">
        <f>+A8</f>
        <v>Kácení stromů, odstranění pařezů</v>
      </c>
      <c r="C82" s="43"/>
      <c r="D82" s="44"/>
      <c r="E82" s="44"/>
      <c r="F82" s="45"/>
      <c r="G82" s="92">
        <f>+G20</f>
        <v>0</v>
      </c>
      <c r="H82" s="50"/>
    </row>
    <row r="83" spans="1:8" ht="13.5" x14ac:dyDescent="0.25">
      <c r="A83" s="91" t="str">
        <f>+A22</f>
        <v>Ochrana dřevin při stavební činnosti</v>
      </c>
      <c r="C83" s="43"/>
      <c r="D83" s="44"/>
      <c r="E83" s="44"/>
      <c r="F83" s="45"/>
      <c r="G83" s="92">
        <f>+G26</f>
        <v>0</v>
      </c>
      <c r="H83" s="50"/>
    </row>
    <row r="84" spans="1:8" ht="13.5" x14ac:dyDescent="0.25">
      <c r="A84" s="91" t="str">
        <f>+A28</f>
        <v>Výsadba stromů - práce a pomocný materiál</v>
      </c>
      <c r="C84" s="43"/>
      <c r="D84" s="44"/>
      <c r="E84" s="44"/>
      <c r="F84" s="45"/>
      <c r="G84" s="92">
        <f>+G41</f>
        <v>0</v>
      </c>
      <c r="H84" s="50"/>
    </row>
    <row r="85" spans="1:8" ht="13.5" x14ac:dyDescent="0.25">
      <c r="A85" s="91" t="str">
        <f>+A43</f>
        <v>Výsadbový materiál - stromy</v>
      </c>
      <c r="C85" s="43"/>
      <c r="D85" s="44"/>
      <c r="E85" s="44"/>
      <c r="F85" s="45"/>
      <c r="G85" s="92">
        <f>+G50</f>
        <v>0</v>
      </c>
      <c r="H85" s="50"/>
    </row>
    <row r="86" spans="1:8" ht="13.5" x14ac:dyDescent="0.25">
      <c r="A86" s="91" t="str">
        <f>+A52</f>
        <v xml:space="preserve">Výsadba keřů </v>
      </c>
      <c r="C86" s="43"/>
      <c r="D86" s="44"/>
      <c r="E86" s="44"/>
      <c r="F86" s="45"/>
      <c r="G86" s="92">
        <f>+G61</f>
        <v>0</v>
      </c>
      <c r="H86" s="50"/>
    </row>
    <row r="87" spans="1:8" ht="13.5" x14ac:dyDescent="0.25">
      <c r="A87" s="91" t="str">
        <f>+A63</f>
        <v>Výsadbový materiál - keře</v>
      </c>
      <c r="C87" s="43"/>
      <c r="D87" s="44"/>
      <c r="E87" s="44"/>
      <c r="F87" s="45"/>
      <c r="G87" s="92">
        <f>+G66</f>
        <v>0</v>
      </c>
      <c r="H87" s="50"/>
    </row>
    <row r="88" spans="1:8" ht="13.5" x14ac:dyDescent="0.25">
      <c r="A88" s="91" t="str">
        <f>+A68</f>
        <v xml:space="preserve">Založení trávníku </v>
      </c>
      <c r="C88" s="43"/>
      <c r="D88" s="44"/>
      <c r="E88" s="44"/>
      <c r="F88" s="45"/>
      <c r="G88" s="92">
        <f>+G78</f>
        <v>0</v>
      </c>
      <c r="H88" s="50"/>
    </row>
    <row r="89" spans="1:8" ht="13.5" x14ac:dyDescent="0.25">
      <c r="A89" s="93"/>
      <c r="B89" s="1"/>
      <c r="C89" s="47"/>
      <c r="D89" s="48"/>
      <c r="E89" s="48"/>
      <c r="F89" s="49"/>
      <c r="G89" s="94"/>
      <c r="H89" s="50"/>
    </row>
    <row r="90" spans="1:8" ht="13.5" x14ac:dyDescent="0.25">
      <c r="A90" s="95"/>
      <c r="B90" s="96"/>
      <c r="C90" s="39"/>
      <c r="D90" s="40"/>
      <c r="E90" s="40"/>
      <c r="F90" s="41"/>
      <c r="G90" s="97"/>
      <c r="H90" s="50"/>
    </row>
    <row r="91" spans="1:8" s="54" customFormat="1" ht="13.5" x14ac:dyDescent="0.25">
      <c r="A91" s="98" t="s">
        <v>92</v>
      </c>
      <c r="C91" s="99"/>
      <c r="D91" s="100"/>
      <c r="E91" s="100"/>
      <c r="F91" s="101"/>
      <c r="G91" s="46">
        <f>SUM(G82:G90)</f>
        <v>0</v>
      </c>
      <c r="H91" s="50"/>
    </row>
    <row r="92" spans="1:8" ht="13.5" x14ac:dyDescent="0.25">
      <c r="A92" s="93"/>
      <c r="B92" s="1"/>
      <c r="C92" s="47"/>
      <c r="D92" s="48"/>
      <c r="E92" s="48"/>
      <c r="F92" s="49"/>
      <c r="G92" s="94"/>
      <c r="H92" s="50"/>
    </row>
    <row r="93" spans="1:8" ht="13.5" x14ac:dyDescent="0.25">
      <c r="C93" s="43"/>
      <c r="D93" s="44"/>
      <c r="E93" s="44"/>
      <c r="F93" s="45"/>
      <c r="G93" s="45"/>
      <c r="H93" s="50"/>
    </row>
    <row r="94" spans="1:8" ht="13.5" x14ac:dyDescent="0.25">
      <c r="C94" s="43"/>
      <c r="D94" s="44"/>
      <c r="E94" s="44"/>
      <c r="F94" s="45"/>
      <c r="G94" s="45"/>
      <c r="H94" s="50"/>
    </row>
    <row r="95" spans="1:8" ht="13.5" x14ac:dyDescent="0.25">
      <c r="C95" s="43"/>
      <c r="D95" s="44"/>
      <c r="E95" s="44"/>
      <c r="F95" s="45"/>
      <c r="G95" s="45"/>
      <c r="H95" s="50"/>
    </row>
    <row r="96" spans="1:8" ht="13.5" x14ac:dyDescent="0.25">
      <c r="C96" s="43"/>
      <c r="D96" s="44"/>
      <c r="E96" s="44"/>
      <c r="F96" s="45"/>
      <c r="G96" s="45"/>
      <c r="H96" s="50"/>
    </row>
    <row r="97" spans="3:8" ht="13.5" x14ac:dyDescent="0.25">
      <c r="C97" s="43"/>
      <c r="D97" s="44"/>
      <c r="E97" s="44"/>
      <c r="F97" s="45"/>
      <c r="G97" s="45"/>
      <c r="H97" s="50"/>
    </row>
    <row r="98" spans="3:8" ht="13.5" x14ac:dyDescent="0.25">
      <c r="C98" s="43"/>
      <c r="D98" s="44"/>
      <c r="E98" s="44"/>
      <c r="F98" s="45"/>
      <c r="G98" s="45"/>
      <c r="H98" s="50"/>
    </row>
    <row r="99" spans="3:8" ht="13.5" x14ac:dyDescent="0.25">
      <c r="C99" s="43"/>
      <c r="D99" s="44"/>
      <c r="E99" s="44"/>
      <c r="F99" s="45"/>
      <c r="G99" s="45"/>
      <c r="H99" s="50"/>
    </row>
    <row r="100" spans="3:8" ht="13.5" x14ac:dyDescent="0.25">
      <c r="C100" s="43"/>
      <c r="D100" s="44"/>
      <c r="E100" s="44"/>
      <c r="F100" s="45"/>
      <c r="G100" s="45"/>
      <c r="H100" s="50"/>
    </row>
    <row r="101" spans="3:8" ht="13.5" x14ac:dyDescent="0.25">
      <c r="C101" s="43"/>
      <c r="D101" s="44"/>
      <c r="E101" s="44"/>
      <c r="F101" s="45"/>
      <c r="G101" s="45"/>
      <c r="H101" s="50"/>
    </row>
    <row r="102" spans="3:8" ht="13.5" x14ac:dyDescent="0.25">
      <c r="C102" s="43"/>
      <c r="D102" s="44"/>
      <c r="E102" s="44"/>
      <c r="F102" s="45"/>
      <c r="G102" s="45"/>
      <c r="H102" s="50"/>
    </row>
    <row r="103" spans="3:8" ht="13.5" x14ac:dyDescent="0.25">
      <c r="C103" s="43"/>
      <c r="D103" s="44"/>
      <c r="E103" s="44"/>
      <c r="F103" s="45"/>
      <c r="G103" s="45"/>
      <c r="H103" s="50"/>
    </row>
    <row r="104" spans="3:8" ht="13.5" x14ac:dyDescent="0.25">
      <c r="C104" s="43"/>
      <c r="D104" s="44"/>
      <c r="E104" s="44"/>
      <c r="F104" s="45"/>
      <c r="G104" s="45"/>
      <c r="H104" s="50"/>
    </row>
    <row r="105" spans="3:8" ht="13.5" x14ac:dyDescent="0.25">
      <c r="C105" s="43"/>
      <c r="D105" s="44"/>
      <c r="E105" s="44"/>
      <c r="F105" s="45"/>
      <c r="G105" s="45"/>
      <c r="H105" s="50"/>
    </row>
    <row r="106" spans="3:8" ht="13.5" x14ac:dyDescent="0.25">
      <c r="C106" s="43"/>
      <c r="D106" s="44"/>
      <c r="E106" s="44"/>
      <c r="F106" s="45"/>
      <c r="G106" s="45"/>
      <c r="H106" s="50"/>
    </row>
    <row r="107" spans="3:8" ht="13.5" x14ac:dyDescent="0.25">
      <c r="C107" s="43"/>
      <c r="D107" s="44"/>
      <c r="E107" s="44"/>
      <c r="F107" s="45"/>
      <c r="G107" s="45"/>
      <c r="H107" s="50"/>
    </row>
    <row r="108" spans="3:8" ht="13.5" x14ac:dyDescent="0.25">
      <c r="C108" s="43"/>
      <c r="D108" s="44"/>
      <c r="E108" s="44"/>
      <c r="F108" s="45"/>
      <c r="G108" s="45"/>
      <c r="H108" s="50"/>
    </row>
    <row r="109" spans="3:8" ht="13.5" x14ac:dyDescent="0.25">
      <c r="C109" s="43"/>
      <c r="D109" s="44"/>
      <c r="E109" s="44"/>
      <c r="F109" s="45"/>
      <c r="G109" s="45"/>
      <c r="H109" s="50"/>
    </row>
    <row r="110" spans="3:8" ht="13.5" x14ac:dyDescent="0.25">
      <c r="C110" s="43"/>
      <c r="D110" s="44"/>
      <c r="E110" s="44"/>
      <c r="F110" s="45"/>
      <c r="G110" s="45"/>
      <c r="H110" s="50"/>
    </row>
    <row r="111" spans="3:8" ht="13.5" x14ac:dyDescent="0.25">
      <c r="C111" s="43"/>
      <c r="D111" s="44"/>
      <c r="E111" s="44"/>
      <c r="F111" s="45"/>
      <c r="G111" s="45"/>
      <c r="H111" s="50"/>
    </row>
    <row r="112" spans="3:8" ht="13.5" x14ac:dyDescent="0.25">
      <c r="C112" s="43"/>
      <c r="D112" s="44"/>
      <c r="E112" s="44"/>
      <c r="F112" s="45"/>
      <c r="G112" s="45"/>
      <c r="H112" s="50"/>
    </row>
    <row r="113" spans="3:8" ht="13.5" x14ac:dyDescent="0.25">
      <c r="C113" s="43"/>
      <c r="D113" s="44"/>
      <c r="E113" s="44"/>
      <c r="F113" s="45"/>
      <c r="G113" s="45"/>
      <c r="H113" s="50"/>
    </row>
    <row r="114" spans="3:8" ht="13.5" x14ac:dyDescent="0.25">
      <c r="C114" s="43"/>
      <c r="D114" s="44"/>
      <c r="E114" s="44"/>
      <c r="F114" s="45"/>
      <c r="G114" s="45"/>
      <c r="H114" s="50"/>
    </row>
    <row r="115" spans="3:8" ht="13.5" x14ac:dyDescent="0.25">
      <c r="C115" s="43"/>
      <c r="D115" s="44"/>
      <c r="E115" s="44"/>
      <c r="F115" s="45"/>
      <c r="G115" s="45"/>
      <c r="H115" s="50"/>
    </row>
    <row r="116" spans="3:8" ht="13.5" x14ac:dyDescent="0.25">
      <c r="C116" s="43"/>
      <c r="D116" s="44"/>
      <c r="E116" s="44"/>
      <c r="F116" s="45"/>
      <c r="G116" s="45"/>
      <c r="H116" s="50"/>
    </row>
    <row r="117" spans="3:8" ht="13.5" x14ac:dyDescent="0.25">
      <c r="C117" s="43"/>
      <c r="D117" s="44"/>
      <c r="E117" s="44"/>
      <c r="F117" s="45"/>
      <c r="G117" s="45"/>
      <c r="H117" s="50"/>
    </row>
    <row r="118" spans="3:8" ht="13.5" x14ac:dyDescent="0.25">
      <c r="C118" s="43"/>
      <c r="D118" s="44"/>
      <c r="E118" s="44"/>
      <c r="F118" s="45"/>
      <c r="G118" s="45"/>
      <c r="H118" s="50"/>
    </row>
    <row r="119" spans="3:8" ht="13.5" x14ac:dyDescent="0.25">
      <c r="C119" s="43"/>
      <c r="D119" s="44"/>
      <c r="E119" s="44"/>
      <c r="F119" s="45"/>
      <c r="G119" s="45"/>
      <c r="H119" s="50"/>
    </row>
    <row r="120" spans="3:8" ht="13.5" x14ac:dyDescent="0.25">
      <c r="C120" s="43"/>
      <c r="D120" s="44"/>
      <c r="E120" s="44"/>
      <c r="F120" s="45"/>
      <c r="G120" s="45"/>
      <c r="H120" s="50"/>
    </row>
    <row r="121" spans="3:8" ht="13.5" x14ac:dyDescent="0.25">
      <c r="C121" s="43"/>
      <c r="D121" s="44"/>
      <c r="E121" s="44"/>
      <c r="F121" s="45"/>
      <c r="G121" s="45"/>
      <c r="H121" s="50"/>
    </row>
    <row r="122" spans="3:8" ht="13.5" x14ac:dyDescent="0.25">
      <c r="C122" s="43"/>
      <c r="D122" s="44"/>
      <c r="E122" s="44"/>
      <c r="F122" s="45"/>
      <c r="G122" s="45"/>
      <c r="H122" s="50"/>
    </row>
    <row r="123" spans="3:8" ht="13.5" x14ac:dyDescent="0.25">
      <c r="C123" s="43"/>
      <c r="D123" s="44"/>
      <c r="E123" s="44"/>
      <c r="F123" s="45"/>
      <c r="G123" s="45"/>
      <c r="H123" s="50"/>
    </row>
    <row r="124" spans="3:8" ht="13.5" x14ac:dyDescent="0.25">
      <c r="C124" s="43"/>
      <c r="D124" s="44"/>
      <c r="E124" s="44"/>
      <c r="F124" s="45"/>
      <c r="G124" s="45"/>
      <c r="H124" s="50"/>
    </row>
    <row r="125" spans="3:8" ht="13.5" x14ac:dyDescent="0.25">
      <c r="C125" s="43"/>
      <c r="D125" s="44"/>
      <c r="E125" s="44"/>
      <c r="F125" s="45"/>
      <c r="G125" s="45"/>
      <c r="H125" s="50"/>
    </row>
    <row r="126" spans="3:8" ht="13.5" x14ac:dyDescent="0.25">
      <c r="C126" s="43"/>
      <c r="D126" s="44"/>
      <c r="E126" s="44"/>
      <c r="F126" s="45"/>
      <c r="G126" s="45"/>
      <c r="H126" s="50"/>
    </row>
    <row r="127" spans="3:8" ht="13.5" x14ac:dyDescent="0.25">
      <c r="C127" s="43"/>
      <c r="D127" s="44"/>
      <c r="E127" s="44"/>
      <c r="F127" s="45"/>
      <c r="G127" s="45"/>
      <c r="H127" s="50"/>
    </row>
    <row r="128" spans="3:8" ht="13.5" x14ac:dyDescent="0.25">
      <c r="C128" s="43"/>
      <c r="D128" s="44"/>
      <c r="E128" s="44"/>
      <c r="F128" s="45"/>
      <c r="G128" s="45"/>
      <c r="H128" s="50"/>
    </row>
    <row r="129" spans="3:8" ht="13.5" x14ac:dyDescent="0.25">
      <c r="C129" s="43"/>
      <c r="D129" s="44"/>
      <c r="E129" s="44"/>
      <c r="F129" s="45"/>
      <c r="G129" s="45"/>
      <c r="H129" s="50"/>
    </row>
    <row r="130" spans="3:8" ht="13.5" x14ac:dyDescent="0.25">
      <c r="C130" s="43"/>
      <c r="D130" s="44"/>
      <c r="E130" s="44"/>
      <c r="F130" s="45"/>
      <c r="G130" s="45"/>
      <c r="H130" s="50"/>
    </row>
    <row r="131" spans="3:8" ht="13.5" x14ac:dyDescent="0.25">
      <c r="C131" s="43"/>
      <c r="D131" s="44"/>
      <c r="E131" s="44"/>
      <c r="F131" s="45"/>
      <c r="G131" s="45"/>
      <c r="H131" s="50"/>
    </row>
    <row r="132" spans="3:8" ht="13.5" x14ac:dyDescent="0.25">
      <c r="C132" s="43"/>
      <c r="D132" s="44"/>
      <c r="E132" s="44"/>
      <c r="F132" s="45"/>
      <c r="G132" s="45"/>
      <c r="H132" s="50"/>
    </row>
    <row r="133" spans="3:8" ht="13.5" x14ac:dyDescent="0.25">
      <c r="C133" s="43"/>
      <c r="D133" s="44"/>
      <c r="E133" s="44"/>
      <c r="F133" s="45"/>
      <c r="G133" s="45"/>
      <c r="H133" s="50"/>
    </row>
    <row r="134" spans="3:8" ht="13.5" x14ac:dyDescent="0.25">
      <c r="C134" s="43"/>
      <c r="D134" s="44"/>
      <c r="E134" s="44"/>
      <c r="F134" s="45"/>
      <c r="G134" s="45"/>
      <c r="H134" s="50"/>
    </row>
    <row r="135" spans="3:8" ht="13.5" x14ac:dyDescent="0.25">
      <c r="C135" s="43"/>
      <c r="D135" s="44"/>
      <c r="E135" s="44"/>
      <c r="F135" s="45"/>
      <c r="G135" s="45"/>
      <c r="H135" s="50"/>
    </row>
    <row r="136" spans="3:8" ht="13.5" x14ac:dyDescent="0.25">
      <c r="C136" s="43"/>
      <c r="D136" s="44"/>
      <c r="E136" s="44"/>
      <c r="F136" s="45"/>
      <c r="G136" s="45"/>
      <c r="H136" s="50"/>
    </row>
    <row r="137" spans="3:8" ht="13.5" x14ac:dyDescent="0.25">
      <c r="C137" s="43"/>
      <c r="D137" s="44"/>
      <c r="E137" s="44"/>
      <c r="F137" s="45"/>
      <c r="G137" s="45"/>
      <c r="H137" s="50"/>
    </row>
    <row r="138" spans="3:8" ht="13.5" x14ac:dyDescent="0.25">
      <c r="C138" s="43"/>
      <c r="D138" s="44"/>
      <c r="E138" s="44"/>
      <c r="F138" s="45"/>
      <c r="G138" s="45"/>
      <c r="H138" s="50"/>
    </row>
    <row r="139" spans="3:8" ht="13.5" x14ac:dyDescent="0.25">
      <c r="C139" s="43"/>
      <c r="D139" s="44"/>
      <c r="E139" s="44"/>
      <c r="F139" s="45"/>
      <c r="G139" s="45"/>
      <c r="H139" s="50"/>
    </row>
    <row r="140" spans="3:8" ht="13.5" x14ac:dyDescent="0.25">
      <c r="C140" s="43"/>
      <c r="D140" s="44"/>
      <c r="E140" s="44"/>
      <c r="F140" s="45"/>
      <c r="G140" s="45"/>
      <c r="H140" s="50"/>
    </row>
    <row r="141" spans="3:8" ht="13.5" x14ac:dyDescent="0.25">
      <c r="C141" s="43"/>
      <c r="D141" s="44"/>
      <c r="E141" s="44"/>
      <c r="F141" s="45"/>
      <c r="G141" s="45"/>
      <c r="H141" s="50"/>
    </row>
    <row r="142" spans="3:8" ht="13.5" x14ac:dyDescent="0.25">
      <c r="C142" s="43"/>
      <c r="D142" s="44"/>
      <c r="E142" s="44"/>
      <c r="F142" s="45"/>
      <c r="G142" s="45"/>
      <c r="H142" s="50"/>
    </row>
    <row r="143" spans="3:8" ht="13.5" x14ac:dyDescent="0.25">
      <c r="C143" s="43"/>
      <c r="D143" s="44"/>
      <c r="E143" s="44"/>
      <c r="F143" s="45"/>
      <c r="G143" s="45"/>
      <c r="H143" s="50"/>
    </row>
    <row r="144" spans="3:8" ht="13.5" x14ac:dyDescent="0.25">
      <c r="C144" s="43"/>
      <c r="D144" s="44"/>
      <c r="E144" s="44"/>
      <c r="F144" s="45"/>
      <c r="G144" s="45"/>
      <c r="H144" s="50"/>
    </row>
    <row r="145" spans="3:8" ht="13.5" x14ac:dyDescent="0.25">
      <c r="C145" s="43"/>
      <c r="D145" s="44"/>
      <c r="E145" s="44"/>
      <c r="F145" s="45"/>
      <c r="G145" s="45"/>
      <c r="H145" s="50"/>
    </row>
    <row r="146" spans="3:8" ht="13.5" x14ac:dyDescent="0.25">
      <c r="C146" s="43"/>
      <c r="D146" s="44"/>
      <c r="E146" s="44"/>
      <c r="F146" s="45"/>
      <c r="G146" s="45"/>
      <c r="H146" s="50"/>
    </row>
    <row r="147" spans="3:8" ht="13.5" x14ac:dyDescent="0.25">
      <c r="C147" s="43"/>
      <c r="D147" s="44"/>
      <c r="E147" s="44"/>
      <c r="F147" s="45"/>
      <c r="G147" s="45"/>
      <c r="H147" s="50"/>
    </row>
    <row r="148" spans="3:8" ht="13.5" x14ac:dyDescent="0.25">
      <c r="C148" s="43"/>
      <c r="D148" s="44"/>
      <c r="E148" s="44"/>
      <c r="F148" s="45"/>
      <c r="G148" s="45"/>
      <c r="H148" s="50"/>
    </row>
    <row r="149" spans="3:8" ht="13.5" x14ac:dyDescent="0.25">
      <c r="C149" s="43"/>
      <c r="D149" s="44"/>
      <c r="E149" s="44"/>
      <c r="F149" s="45"/>
      <c r="G149" s="45"/>
      <c r="H149" s="50"/>
    </row>
    <row r="150" spans="3:8" ht="13.5" x14ac:dyDescent="0.25">
      <c r="C150" s="43"/>
      <c r="D150" s="44"/>
      <c r="E150" s="44"/>
      <c r="F150" s="45"/>
      <c r="G150" s="45"/>
      <c r="H150" s="50"/>
    </row>
    <row r="151" spans="3:8" ht="13.5" x14ac:dyDescent="0.25">
      <c r="C151" s="43"/>
      <c r="D151" s="44"/>
      <c r="E151" s="44"/>
      <c r="F151" s="45"/>
      <c r="G151" s="45"/>
      <c r="H151" s="50"/>
    </row>
    <row r="152" spans="3:8" ht="13.5" x14ac:dyDescent="0.25">
      <c r="C152" s="43"/>
      <c r="D152" s="44"/>
      <c r="E152" s="44"/>
      <c r="F152" s="45"/>
      <c r="G152" s="45"/>
      <c r="H152" s="50"/>
    </row>
    <row r="153" spans="3:8" ht="13.5" x14ac:dyDescent="0.25">
      <c r="C153" s="43"/>
      <c r="D153" s="44"/>
      <c r="E153" s="44"/>
      <c r="F153" s="45"/>
      <c r="G153" s="45"/>
      <c r="H153" s="50"/>
    </row>
    <row r="154" spans="3:8" ht="13.5" x14ac:dyDescent="0.25">
      <c r="C154" s="43"/>
      <c r="D154" s="44"/>
      <c r="E154" s="44"/>
      <c r="F154" s="45"/>
      <c r="G154" s="45"/>
      <c r="H154" s="50"/>
    </row>
    <row r="155" spans="3:8" ht="13.5" x14ac:dyDescent="0.25">
      <c r="C155" s="43"/>
      <c r="D155" s="44"/>
      <c r="E155" s="44"/>
      <c r="F155" s="45"/>
      <c r="G155" s="45"/>
      <c r="H155" s="50"/>
    </row>
    <row r="156" spans="3:8" ht="13.5" x14ac:dyDescent="0.25">
      <c r="C156" s="43"/>
      <c r="D156" s="44"/>
      <c r="E156" s="44"/>
      <c r="F156" s="45"/>
      <c r="G156" s="45"/>
      <c r="H156" s="50"/>
    </row>
    <row r="157" spans="3:8" ht="13.5" x14ac:dyDescent="0.25">
      <c r="C157" s="43"/>
      <c r="D157" s="44"/>
      <c r="E157" s="44"/>
      <c r="F157" s="45"/>
      <c r="G157" s="45"/>
      <c r="H157" s="50"/>
    </row>
    <row r="158" spans="3:8" ht="13.5" x14ac:dyDescent="0.25">
      <c r="C158" s="43"/>
      <c r="D158" s="44"/>
      <c r="E158" s="44"/>
      <c r="F158" s="45"/>
      <c r="G158" s="45"/>
      <c r="H158" s="50"/>
    </row>
    <row r="159" spans="3:8" ht="13.5" x14ac:dyDescent="0.25">
      <c r="C159" s="43"/>
      <c r="D159" s="44"/>
      <c r="E159" s="44"/>
      <c r="F159" s="45"/>
      <c r="G159" s="45"/>
      <c r="H159" s="50"/>
    </row>
    <row r="160" spans="3:8" ht="13.5" x14ac:dyDescent="0.25">
      <c r="C160" s="43"/>
      <c r="D160" s="44"/>
      <c r="E160" s="44"/>
      <c r="F160" s="45"/>
      <c r="G160" s="45"/>
      <c r="H160" s="50"/>
    </row>
    <row r="161" spans="3:8" ht="13.5" x14ac:dyDescent="0.25">
      <c r="C161" s="43"/>
      <c r="D161" s="44"/>
      <c r="E161" s="44"/>
      <c r="F161" s="45"/>
      <c r="G161" s="45"/>
      <c r="H161" s="50"/>
    </row>
    <row r="162" spans="3:8" ht="13.5" x14ac:dyDescent="0.25">
      <c r="C162" s="43"/>
      <c r="D162" s="44"/>
      <c r="E162" s="44"/>
      <c r="F162" s="45"/>
      <c r="G162" s="45"/>
      <c r="H162" s="50"/>
    </row>
    <row r="163" spans="3:8" ht="13.5" x14ac:dyDescent="0.25">
      <c r="C163" s="43"/>
      <c r="D163" s="44"/>
      <c r="E163" s="44"/>
      <c r="F163" s="45"/>
      <c r="G163" s="45"/>
      <c r="H163" s="50"/>
    </row>
    <row r="164" spans="3:8" ht="13.5" x14ac:dyDescent="0.25">
      <c r="C164" s="43"/>
      <c r="D164" s="44"/>
      <c r="E164" s="44"/>
      <c r="F164" s="45"/>
      <c r="G164" s="45"/>
      <c r="H164" s="50"/>
    </row>
    <row r="165" spans="3:8" ht="13.5" x14ac:dyDescent="0.25">
      <c r="C165" s="43"/>
      <c r="D165" s="44"/>
      <c r="E165" s="44"/>
      <c r="F165" s="45"/>
      <c r="G165" s="45"/>
      <c r="H165" s="50"/>
    </row>
    <row r="166" spans="3:8" ht="13.5" x14ac:dyDescent="0.25">
      <c r="C166" s="43"/>
      <c r="D166" s="44"/>
      <c r="E166" s="44"/>
      <c r="F166" s="45"/>
      <c r="G166" s="45"/>
      <c r="H166" s="50"/>
    </row>
    <row r="167" spans="3:8" ht="13.5" x14ac:dyDescent="0.25">
      <c r="C167" s="43"/>
      <c r="D167" s="44"/>
      <c r="E167" s="44"/>
      <c r="F167" s="45"/>
      <c r="G167" s="45"/>
      <c r="H167" s="50"/>
    </row>
    <row r="168" spans="3:8" ht="13.5" x14ac:dyDescent="0.25">
      <c r="C168" s="43"/>
      <c r="D168" s="44"/>
      <c r="E168" s="44"/>
      <c r="F168" s="45"/>
      <c r="G168" s="45"/>
      <c r="H168" s="50"/>
    </row>
    <row r="169" spans="3:8" ht="13.5" x14ac:dyDescent="0.25">
      <c r="C169" s="43"/>
      <c r="D169" s="44"/>
      <c r="E169" s="44"/>
      <c r="F169" s="45"/>
      <c r="G169" s="45"/>
      <c r="H169" s="50"/>
    </row>
    <row r="170" spans="3:8" ht="13.5" x14ac:dyDescent="0.25">
      <c r="C170" s="43"/>
      <c r="D170" s="44"/>
      <c r="E170" s="44"/>
      <c r="F170" s="45"/>
      <c r="G170" s="45"/>
      <c r="H170" s="50"/>
    </row>
    <row r="171" spans="3:8" ht="13.5" x14ac:dyDescent="0.25">
      <c r="C171" s="43"/>
      <c r="D171" s="44"/>
      <c r="E171" s="44"/>
      <c r="F171" s="45"/>
      <c r="G171" s="45"/>
      <c r="H171" s="50"/>
    </row>
    <row r="172" spans="3:8" ht="13.5" x14ac:dyDescent="0.25">
      <c r="C172" s="43"/>
      <c r="D172" s="44"/>
      <c r="E172" s="44"/>
      <c r="F172" s="45"/>
      <c r="G172" s="45"/>
      <c r="H172" s="50"/>
    </row>
    <row r="173" spans="3:8" ht="13.5" x14ac:dyDescent="0.25">
      <c r="C173" s="43"/>
      <c r="D173" s="44"/>
      <c r="E173" s="44"/>
      <c r="F173" s="45"/>
      <c r="G173" s="45"/>
      <c r="H173" s="50"/>
    </row>
    <row r="174" spans="3:8" ht="13.5" x14ac:dyDescent="0.25">
      <c r="C174" s="43"/>
      <c r="D174" s="44"/>
      <c r="E174" s="44"/>
      <c r="F174" s="45"/>
      <c r="G174" s="45"/>
      <c r="H174" s="50"/>
    </row>
    <row r="175" spans="3:8" ht="13.5" x14ac:dyDescent="0.25">
      <c r="C175" s="43"/>
      <c r="D175" s="44"/>
      <c r="E175" s="44"/>
      <c r="F175" s="45"/>
      <c r="G175" s="45"/>
      <c r="H175" s="50"/>
    </row>
    <row r="176" spans="3:8" ht="13.5" x14ac:dyDescent="0.25">
      <c r="C176" s="43"/>
      <c r="D176" s="44"/>
      <c r="E176" s="44"/>
      <c r="F176" s="45"/>
      <c r="G176" s="45"/>
      <c r="H176" s="50"/>
    </row>
    <row r="177" spans="3:8" ht="13.5" x14ac:dyDescent="0.25">
      <c r="C177" s="43"/>
      <c r="D177" s="44"/>
      <c r="E177" s="44"/>
      <c r="F177" s="45"/>
      <c r="G177" s="45"/>
      <c r="H177" s="50"/>
    </row>
    <row r="178" spans="3:8" ht="13.5" x14ac:dyDescent="0.25">
      <c r="C178" s="43"/>
      <c r="D178" s="44"/>
      <c r="E178" s="44"/>
      <c r="F178" s="45"/>
      <c r="G178" s="45"/>
      <c r="H178" s="50"/>
    </row>
    <row r="179" spans="3:8" ht="13.5" x14ac:dyDescent="0.25">
      <c r="C179" s="43"/>
      <c r="D179" s="44"/>
      <c r="E179" s="44"/>
      <c r="F179" s="45"/>
      <c r="G179" s="45"/>
      <c r="H179" s="50"/>
    </row>
    <row r="180" spans="3:8" ht="13.5" x14ac:dyDescent="0.25">
      <c r="C180" s="43"/>
      <c r="D180" s="44"/>
      <c r="E180" s="44"/>
      <c r="F180" s="45"/>
      <c r="G180" s="45"/>
      <c r="H180" s="50"/>
    </row>
    <row r="181" spans="3:8" ht="13.5" x14ac:dyDescent="0.25">
      <c r="C181" s="43"/>
      <c r="D181" s="44"/>
      <c r="E181" s="44"/>
      <c r="F181" s="45"/>
      <c r="G181" s="45"/>
      <c r="H181" s="50"/>
    </row>
    <row r="182" spans="3:8" ht="13.5" x14ac:dyDescent="0.25">
      <c r="C182" s="43"/>
      <c r="D182" s="44"/>
      <c r="E182" s="44"/>
      <c r="F182" s="45"/>
      <c r="G182" s="45"/>
      <c r="H182" s="50"/>
    </row>
    <row r="183" spans="3:8" ht="13.5" x14ac:dyDescent="0.25">
      <c r="C183" s="43"/>
      <c r="D183" s="44"/>
      <c r="E183" s="44"/>
      <c r="F183" s="45"/>
      <c r="G183" s="45"/>
      <c r="H183" s="50"/>
    </row>
    <row r="184" spans="3:8" ht="13.5" x14ac:dyDescent="0.25">
      <c r="C184" s="43"/>
      <c r="D184" s="44"/>
      <c r="E184" s="44"/>
      <c r="F184" s="45"/>
      <c r="G184" s="45"/>
      <c r="H184" s="50"/>
    </row>
    <row r="185" spans="3:8" ht="13.5" x14ac:dyDescent="0.25">
      <c r="C185" s="43"/>
      <c r="D185" s="44"/>
      <c r="E185" s="44"/>
      <c r="F185" s="45"/>
      <c r="G185" s="45"/>
      <c r="H185" s="50"/>
    </row>
    <row r="186" spans="3:8" ht="13.5" x14ac:dyDescent="0.25">
      <c r="C186" s="43"/>
      <c r="D186" s="44"/>
      <c r="E186" s="44"/>
      <c r="F186" s="45"/>
      <c r="G186" s="45"/>
      <c r="H186" s="50"/>
    </row>
    <row r="187" spans="3:8" ht="13.5" x14ac:dyDescent="0.25">
      <c r="C187" s="43"/>
      <c r="D187" s="44"/>
      <c r="E187" s="44"/>
      <c r="F187" s="45"/>
      <c r="G187" s="45"/>
      <c r="H187" s="50"/>
    </row>
    <row r="188" spans="3:8" ht="13.5" x14ac:dyDescent="0.25">
      <c r="C188" s="43"/>
      <c r="D188" s="44"/>
      <c r="E188" s="44"/>
      <c r="F188" s="45"/>
      <c r="G188" s="45"/>
      <c r="H188" s="50"/>
    </row>
    <row r="189" spans="3:8" ht="13.5" x14ac:dyDescent="0.25">
      <c r="C189" s="43"/>
      <c r="D189" s="44"/>
      <c r="E189" s="44"/>
      <c r="F189" s="45"/>
      <c r="G189" s="45"/>
      <c r="H189" s="50"/>
    </row>
    <row r="190" spans="3:8" ht="13.5" x14ac:dyDescent="0.25">
      <c r="C190" s="43"/>
      <c r="D190" s="44"/>
      <c r="E190" s="44"/>
      <c r="F190" s="45"/>
      <c r="G190" s="45"/>
      <c r="H190" s="50"/>
    </row>
    <row r="191" spans="3:8" ht="13.5" x14ac:dyDescent="0.25">
      <c r="C191" s="43"/>
      <c r="D191" s="44"/>
      <c r="E191" s="44"/>
      <c r="F191" s="45"/>
      <c r="G191" s="45"/>
      <c r="H191" s="50"/>
    </row>
    <row r="192" spans="3:8" ht="13.5" x14ac:dyDescent="0.25">
      <c r="C192" s="43"/>
      <c r="D192" s="44"/>
      <c r="E192" s="44"/>
      <c r="F192" s="45"/>
      <c r="G192" s="45"/>
      <c r="H192" s="50"/>
    </row>
    <row r="193" spans="3:8" ht="13.5" x14ac:dyDescent="0.25">
      <c r="C193" s="43"/>
      <c r="D193" s="44"/>
      <c r="E193" s="44"/>
      <c r="F193" s="45"/>
      <c r="G193" s="45"/>
      <c r="H193" s="50"/>
    </row>
    <row r="194" spans="3:8" ht="13.5" x14ac:dyDescent="0.25">
      <c r="C194" s="43"/>
      <c r="D194" s="44"/>
      <c r="E194" s="44"/>
      <c r="F194" s="45"/>
      <c r="G194" s="45"/>
      <c r="H194" s="50"/>
    </row>
    <row r="195" spans="3:8" ht="13.5" x14ac:dyDescent="0.25">
      <c r="C195" s="43"/>
      <c r="D195" s="44"/>
      <c r="E195" s="44"/>
      <c r="F195" s="45"/>
      <c r="G195" s="45"/>
      <c r="H195" s="50"/>
    </row>
    <row r="196" spans="3:8" ht="13.5" x14ac:dyDescent="0.25">
      <c r="C196" s="43"/>
      <c r="D196" s="44"/>
      <c r="E196" s="44"/>
      <c r="F196" s="45"/>
      <c r="G196" s="45"/>
      <c r="H196" s="50"/>
    </row>
    <row r="197" spans="3:8" ht="13.5" x14ac:dyDescent="0.25">
      <c r="C197" s="43"/>
      <c r="D197" s="44"/>
      <c r="E197" s="44"/>
      <c r="F197" s="45"/>
      <c r="G197" s="45"/>
      <c r="H197" s="50"/>
    </row>
    <row r="198" spans="3:8" ht="13.5" x14ac:dyDescent="0.25">
      <c r="C198" s="43"/>
      <c r="D198" s="44"/>
      <c r="E198" s="44"/>
      <c r="F198" s="45"/>
      <c r="G198" s="45"/>
      <c r="H198" s="50"/>
    </row>
    <row r="199" spans="3:8" ht="13.5" x14ac:dyDescent="0.25">
      <c r="C199" s="43"/>
      <c r="D199" s="44"/>
      <c r="E199" s="44"/>
      <c r="F199" s="45"/>
      <c r="G199" s="45"/>
      <c r="H199" s="50"/>
    </row>
    <row r="200" spans="3:8" ht="13.5" x14ac:dyDescent="0.25">
      <c r="C200" s="43"/>
      <c r="D200" s="44"/>
      <c r="E200" s="44"/>
      <c r="F200" s="45"/>
      <c r="G200" s="45"/>
      <c r="H200" s="50"/>
    </row>
    <row r="201" spans="3:8" ht="13.5" x14ac:dyDescent="0.25">
      <c r="C201" s="43"/>
      <c r="D201" s="44"/>
      <c r="E201" s="44"/>
      <c r="F201" s="45"/>
      <c r="G201" s="45"/>
      <c r="H201" s="50"/>
    </row>
    <row r="202" spans="3:8" ht="13.5" x14ac:dyDescent="0.25">
      <c r="C202" s="43"/>
      <c r="D202" s="44"/>
      <c r="E202" s="44"/>
      <c r="F202" s="45"/>
      <c r="G202" s="45"/>
      <c r="H202" s="50"/>
    </row>
    <row r="203" spans="3:8" ht="13.5" x14ac:dyDescent="0.25">
      <c r="C203" s="43"/>
      <c r="D203" s="44"/>
      <c r="E203" s="44"/>
      <c r="F203" s="45"/>
      <c r="G203" s="45"/>
      <c r="H203" s="50"/>
    </row>
  </sheetData>
  <pageMargins left="0.7" right="0.7" top="0.45" bottom="0.37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 HP</dc:creator>
  <cp:lastModifiedBy>Ťupa Ondřej</cp:lastModifiedBy>
  <cp:lastPrinted>2023-12-15T09:59:19Z</cp:lastPrinted>
  <dcterms:created xsi:type="dcterms:W3CDTF">2023-08-23T18:02:04Z</dcterms:created>
  <dcterms:modified xsi:type="dcterms:W3CDTF">2024-02-01T11:04:12Z</dcterms:modified>
</cp:coreProperties>
</file>